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firstSheet="1" activeTab="1"/>
  </bookViews>
  <sheets>
    <sheet name="C+G AUGUST 2015" sheetId="1" r:id="rId1"/>
    <sheet name="C+G SEPT.2015 PARTIAL" sheetId="2" r:id="rId2"/>
    <sheet name="PENS.40% SEPT. 2015" sheetId="3" r:id="rId3"/>
    <sheet name="PROGRAME AUG.SEPT.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aurica</author>
  </authors>
  <commentList>
    <comment ref="F4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<sst xmlns="http://schemas.openxmlformats.org/spreadsheetml/2006/main" count="2016" uniqueCount="1046">
  <si>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</si>
  <si>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</si>
  <si>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</si>
  <si>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</si>
  <si>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</si>
  <si>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</si>
  <si>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</si>
  <si>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</si>
  <si>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</si>
  <si>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</si>
  <si>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</si>
  <si>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</si>
  <si>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</si>
  <si>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</si>
  <si>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</si>
  <si>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</si>
  <si>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</si>
  <si>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</si>
  <si>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</si>
  <si>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</si>
  <si>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</si>
  <si>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</si>
  <si>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</si>
  <si>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</si>
  <si>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</si>
  <si>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</si>
  <si>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</si>
  <si>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</si>
  <si>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</si>
  <si>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</si>
  <si>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</si>
  <si>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</si>
  <si>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</si>
  <si>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</si>
  <si>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</si>
  <si>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</si>
  <si>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</si>
  <si>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</si>
  <si>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</si>
  <si>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</si>
  <si>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</si>
  <si>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</si>
  <si>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</si>
  <si>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</si>
  <si>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</si>
  <si>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</si>
  <si>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</si>
  <si>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</si>
  <si>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</si>
  <si>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</si>
  <si>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</si>
  <si>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</si>
  <si>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</si>
  <si>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</si>
  <si>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</si>
  <si>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</si>
  <si>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</si>
  <si>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</si>
  <si>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</si>
  <si>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</si>
  <si>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</si>
  <si>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</si>
  <si>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</si>
  <si>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</si>
  <si>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</si>
  <si>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</si>
  <si>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</si>
  <si>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</si>
  <si>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</si>
  <si>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</si>
  <si>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</si>
  <si>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</si>
  <si>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</si>
  <si>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</si>
  <si>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</si>
  <si>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</si>
  <si>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</si>
  <si>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</si>
  <si>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</si>
  <si>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</si>
  <si>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</si>
  <si>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</si>
  <si>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</si>
  <si>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</si>
  <si>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</si>
  <si>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</si>
  <si>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</si>
  <si>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</si>
  <si>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</si>
  <si>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</si>
  <si>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</si>
  <si>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</si>
  <si>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</si>
  <si>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</si>
  <si>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</si>
  <si>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</si>
  <si>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CAPSELLA FARM</t>
  </si>
  <si>
    <t>CUZAPLAC</t>
  </si>
  <si>
    <t>6605 03 02</t>
  </si>
  <si>
    <t>Nr.  Con-tract 2013</t>
  </si>
  <si>
    <t xml:space="preserve">        MEDICAMENTE      -</t>
  </si>
  <si>
    <t>PENSIONARI 40%</t>
  </si>
  <si>
    <t>Nr.  Con-tract 2011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</si>
  <si>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</si>
  <si>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</si>
  <si>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</si>
  <si>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</si>
  <si>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</si>
  <si>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</si>
  <si>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</si>
  <si>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MEDIPLUS EXIM MOGOSOAIA</t>
  </si>
  <si>
    <t xml:space="preserve">        MEDICAMENTE  GRATUITE COMPENSATE - FACTURI CESIONATE</t>
  </si>
  <si>
    <t xml:space="preserve">     MEDICAMENTE  GRATUITE COMPENSATE        </t>
  </si>
  <si>
    <t>Nr.  Con-tract 2014</t>
  </si>
  <si>
    <t>Dume Tatiana</t>
  </si>
  <si>
    <t xml:space="preserve">ROMASTRU TRADING SRL </t>
  </si>
  <si>
    <t>CEDENT SALVOFARM   ZALAU</t>
  </si>
  <si>
    <t>FARMEXPERT BUCURESTI</t>
  </si>
  <si>
    <t>SUC. CLUJ</t>
  </si>
  <si>
    <t>54/31.05.15</t>
  </si>
  <si>
    <t>DAVD ADAM</t>
  </si>
  <si>
    <t>SUPLACU DE BARCAU</t>
  </si>
  <si>
    <t>SUFLET FARM</t>
  </si>
  <si>
    <t>TILEAGD</t>
  </si>
  <si>
    <t xml:space="preserve">        MEDICAMENTE  PROGRAM DIABET - ADO       </t>
  </si>
  <si>
    <t>25.11.2015</t>
  </si>
  <si>
    <t>1058/31.08.15</t>
  </si>
  <si>
    <t>2023/31.08.15</t>
  </si>
  <si>
    <t>3022/31.08.15</t>
  </si>
  <si>
    <t>4022/31.08.15</t>
  </si>
  <si>
    <t>5022/31.08.15</t>
  </si>
  <si>
    <t>1065/30.09.15</t>
  </si>
  <si>
    <t>2026/30.09.15</t>
  </si>
  <si>
    <t>4025/30.09.15</t>
  </si>
  <si>
    <t>5025/30.09.15</t>
  </si>
  <si>
    <t>3025/30.09.15</t>
  </si>
  <si>
    <t>024/31.08.15</t>
  </si>
  <si>
    <t>027/30.09.15</t>
  </si>
  <si>
    <t>0024/31.08.15</t>
  </si>
  <si>
    <t>0027/30.09.15</t>
  </si>
  <si>
    <t>37/31.08.15</t>
  </si>
  <si>
    <t>42/30.09.15</t>
  </si>
  <si>
    <t>1024/31.08.15</t>
  </si>
  <si>
    <t>2024/31.08.15</t>
  </si>
  <si>
    <t>3024/31.08.15</t>
  </si>
  <si>
    <t>3027/30.09.15</t>
  </si>
  <si>
    <t>2027/30.09.15</t>
  </si>
  <si>
    <t>1027/30.09.15</t>
  </si>
  <si>
    <t>203A/31.08.15</t>
  </si>
  <si>
    <t>211/30.09.15</t>
  </si>
  <si>
    <t>0109A/31.08.15</t>
  </si>
  <si>
    <t>0104/31.08.15</t>
  </si>
  <si>
    <t>0101/31.08.15</t>
  </si>
  <si>
    <t>0127/30.09.15</t>
  </si>
  <si>
    <t>0121/30.09.15</t>
  </si>
  <si>
    <t>0118/30.09.15</t>
  </si>
  <si>
    <t>78/31.08.15</t>
  </si>
  <si>
    <t>90/30.09.15</t>
  </si>
  <si>
    <t>50/31.08.15</t>
  </si>
  <si>
    <t>57/30.09.15</t>
  </si>
  <si>
    <t>33/31.08.15</t>
  </si>
  <si>
    <t>37/30.09.15</t>
  </si>
  <si>
    <t>2020/31.08.15</t>
  </si>
  <si>
    <t>2023/30.09.15</t>
  </si>
  <si>
    <t>53/31.08.15</t>
  </si>
  <si>
    <t>59/30.09.15</t>
  </si>
  <si>
    <t>47/31.08.15</t>
  </si>
  <si>
    <t>50/30.09.15</t>
  </si>
  <si>
    <t>1062/31.08.15</t>
  </si>
  <si>
    <t>2027A/31.08.15</t>
  </si>
  <si>
    <t>1068/30.09.15</t>
  </si>
  <si>
    <t>2032/30.09.15</t>
  </si>
  <si>
    <t>46/31.08.15</t>
  </si>
  <si>
    <t>43/31.08.15</t>
  </si>
  <si>
    <t>49/30.09.15</t>
  </si>
  <si>
    <t>52/30.09.15</t>
  </si>
  <si>
    <t>64/31.08.15</t>
  </si>
  <si>
    <t>67/30.09.15</t>
  </si>
  <si>
    <t>24/31.08.15</t>
  </si>
  <si>
    <t>27/30.09.15</t>
  </si>
  <si>
    <t>40/31.08.15</t>
  </si>
  <si>
    <t>43/30.09.15</t>
  </si>
  <si>
    <t>29/31.08.15</t>
  </si>
  <si>
    <t>65/30.09.15</t>
  </si>
  <si>
    <t>68/30.09.15</t>
  </si>
  <si>
    <t>1143/31.08.15</t>
  </si>
  <si>
    <t>1152/30.09.15</t>
  </si>
  <si>
    <t>85/31.08.15</t>
  </si>
  <si>
    <t>91/31.08.15</t>
  </si>
  <si>
    <t>98/30.09.15</t>
  </si>
  <si>
    <t>94/30.09.15</t>
  </si>
  <si>
    <t>2849/31.08.15</t>
  </si>
  <si>
    <t>2852/31.08.15</t>
  </si>
  <si>
    <t>2858/31.08.15</t>
  </si>
  <si>
    <t>2861/31.08.15</t>
  </si>
  <si>
    <t>2864/31.08.15</t>
  </si>
  <si>
    <t>2870/30.09.15</t>
  </si>
  <si>
    <t>2876/30.09.15</t>
  </si>
  <si>
    <t>2879/30.09.15</t>
  </si>
  <si>
    <t>2882/30.09.15</t>
  </si>
  <si>
    <t>2885/30.09.15</t>
  </si>
  <si>
    <t>271/31.08.15</t>
  </si>
  <si>
    <t>275/30.09.15</t>
  </si>
  <si>
    <t>0000063A/31.08.15</t>
  </si>
  <si>
    <t>0000073A/30.09.15</t>
  </si>
  <si>
    <t>21/31.08.15</t>
  </si>
  <si>
    <t>23/30.09.15</t>
  </si>
  <si>
    <t>144/31.08.15</t>
  </si>
  <si>
    <t>1168/31.08.15</t>
  </si>
  <si>
    <t>1181/30.09.15</t>
  </si>
  <si>
    <t>765/31.08.15</t>
  </si>
  <si>
    <t>775/30.09.15</t>
  </si>
  <si>
    <t>335/31.08.15</t>
  </si>
  <si>
    <t>339/30.09.15</t>
  </si>
  <si>
    <t>050/31.08.15</t>
  </si>
  <si>
    <t>057/30.09.15</t>
  </si>
  <si>
    <t>200059/31.08.15</t>
  </si>
  <si>
    <t>400059/31.08.15</t>
  </si>
  <si>
    <t>300050/31.08.15</t>
  </si>
  <si>
    <t>100062/31.08.15</t>
  </si>
  <si>
    <t>100069/30.09.15</t>
  </si>
  <si>
    <t>200066A/30.09.15</t>
  </si>
  <si>
    <t>300057A/30.09.15</t>
  </si>
  <si>
    <t>400066/30.09.15</t>
  </si>
  <si>
    <t>0023119/31.08.15</t>
  </si>
  <si>
    <t>0022620/31.08.15</t>
  </si>
  <si>
    <t>0023125/30.09.15</t>
  </si>
  <si>
    <t>0022626A/30.09.15</t>
  </si>
  <si>
    <t>0000592/31.08.15</t>
  </si>
  <si>
    <t>0000599/30.09.15</t>
  </si>
  <si>
    <t>770/31.08.15</t>
  </si>
  <si>
    <t>776/31.08.15</t>
  </si>
  <si>
    <t>780/30.09.15</t>
  </si>
  <si>
    <t>783/30.09.15</t>
  </si>
  <si>
    <t>456/31.08.15</t>
  </si>
  <si>
    <t>460/30.09.15</t>
  </si>
  <si>
    <t>0272/31.08.15</t>
  </si>
  <si>
    <t>0275/30.09.15</t>
  </si>
  <si>
    <t>00068/31.08.15</t>
  </si>
  <si>
    <t>00073/31.08.15</t>
  </si>
  <si>
    <t>00077/30.09.15</t>
  </si>
  <si>
    <t>00083/30.09.15</t>
  </si>
  <si>
    <t>20/31.08.15</t>
  </si>
  <si>
    <t>251/31.08.15</t>
  </si>
  <si>
    <t>254/30.09.15</t>
  </si>
  <si>
    <t>8700086/31.08.15</t>
  </si>
  <si>
    <t>16500095/31.08.15</t>
  </si>
  <si>
    <t>16500104/30.08.15</t>
  </si>
  <si>
    <t>8700093/30.09.15</t>
  </si>
  <si>
    <t>0358/31.08.15</t>
  </si>
  <si>
    <t>0362/30.09.15</t>
  </si>
  <si>
    <t>285/31.08.15</t>
  </si>
  <si>
    <t>288/30.09.15</t>
  </si>
  <si>
    <t>203/31.08.15</t>
  </si>
  <si>
    <t>199/31.08.15</t>
  </si>
  <si>
    <t>221/30.09.15</t>
  </si>
  <si>
    <t>226/30.09.15</t>
  </si>
  <si>
    <t>384/31.08.15</t>
  </si>
  <si>
    <t>388/31.08.15</t>
  </si>
  <si>
    <t>394/30.09.15</t>
  </si>
  <si>
    <t>397/30.09.15</t>
  </si>
  <si>
    <t>524/31.08.15</t>
  </si>
  <si>
    <t>2530/30.09.15</t>
  </si>
  <si>
    <t>5540718/31.08.15</t>
  </si>
  <si>
    <t>5540725/30.09.15</t>
  </si>
  <si>
    <t>0881/31.08.15</t>
  </si>
  <si>
    <t>0901/30.09.15</t>
  </si>
  <si>
    <t>92000398/31.08.15</t>
  </si>
  <si>
    <t>92000407/30.09.15</t>
  </si>
  <si>
    <t>302/31.08.15</t>
  </si>
  <si>
    <t>312B/30.09.15</t>
  </si>
  <si>
    <t>353/31.08.15</t>
  </si>
  <si>
    <t>60010/31.08.15</t>
  </si>
  <si>
    <t>80007/31.08.15</t>
  </si>
  <si>
    <t>360/30.09.15</t>
  </si>
  <si>
    <t>60013/30.09.15</t>
  </si>
  <si>
    <t>80010/30.09.15</t>
  </si>
  <si>
    <t>139/31.08.15</t>
  </si>
  <si>
    <t>142/30.09.15</t>
  </si>
  <si>
    <t>175/31.08.15</t>
  </si>
  <si>
    <t>178/30.09.15</t>
  </si>
  <si>
    <t>76/31.08.15</t>
  </si>
  <si>
    <t>82/30.09.15</t>
  </si>
  <si>
    <t>85/30.09.15</t>
  </si>
  <si>
    <t>1716/31.08.15</t>
  </si>
  <si>
    <t>1726/30.09.15</t>
  </si>
  <si>
    <t>286B/30.09.15</t>
  </si>
  <si>
    <t>47A/31.08.15</t>
  </si>
  <si>
    <t>53/30.09.15</t>
  </si>
  <si>
    <t>FARMACIA MEDITRINA</t>
  </si>
  <si>
    <t>9A/31.08.15</t>
  </si>
  <si>
    <t>SAG</t>
  </si>
  <si>
    <t>12/30.09.15</t>
  </si>
  <si>
    <t>DAVID ADAM</t>
  </si>
  <si>
    <t>10/31.08.15</t>
  </si>
  <si>
    <t>SUPLACAU DE BARCAU</t>
  </si>
  <si>
    <t>13/30.09.15</t>
  </si>
  <si>
    <t>121/31.08.15</t>
  </si>
  <si>
    <t>135A/30.09.15</t>
  </si>
  <si>
    <t>BORIKATHA FARM</t>
  </si>
  <si>
    <t>8/31.08.15</t>
  </si>
  <si>
    <t>BORLA</t>
  </si>
  <si>
    <t xml:space="preserve">        MEDICAMENTE  PROGRAM DIABET -  ADO - FACTURI CESIONATE</t>
  </si>
  <si>
    <t>LUNA  AUGUST -   2015</t>
  </si>
  <si>
    <t>CEDENT REMEDIA  FARM    ZALAU</t>
  </si>
  <si>
    <t>32358</t>
  </si>
  <si>
    <t>87/31.08.15</t>
  </si>
  <si>
    <t>TOTAL</t>
  </si>
  <si>
    <t xml:space="preserve">        MEDICAMENTE  PROGRAM DIABET - INSULINE </t>
  </si>
  <si>
    <t>LUNA  AUGUST - SEPTEMBRIE  2015</t>
  </si>
  <si>
    <t>Nr.  Con-tract 2010</t>
  </si>
  <si>
    <t>1066/30.09.15</t>
  </si>
  <si>
    <t>204A/31.08.15</t>
  </si>
  <si>
    <t>212/30.09.15</t>
  </si>
  <si>
    <t>0110A/31.08.15</t>
  </si>
  <si>
    <t>0128/30.09.15</t>
  </si>
  <si>
    <t>79/31.08.15</t>
  </si>
  <si>
    <t>91/30.09.15</t>
  </si>
  <si>
    <t>48/31.08.15</t>
  </si>
  <si>
    <t>55/30.09.15</t>
  </si>
  <si>
    <t>60/30.09.15</t>
  </si>
  <si>
    <t>51/30.09.15</t>
  </si>
  <si>
    <t>1063/31.08.15</t>
  </si>
  <si>
    <t>1069/30.09.15</t>
  </si>
  <si>
    <t>1144/31.08.15</t>
  </si>
  <si>
    <t>1153/30.09.15</t>
  </si>
  <si>
    <t>86/31.08.15</t>
  </si>
  <si>
    <t>99/30.09.15</t>
  </si>
  <si>
    <t>2853/31.08.15</t>
  </si>
  <si>
    <t>2871/30.09.15</t>
  </si>
  <si>
    <t>0000064A/31.08.15</t>
  </si>
  <si>
    <t>0000074A/30.09.15</t>
  </si>
  <si>
    <t>1169/31.08.15</t>
  </si>
  <si>
    <t>1182/30.09.15</t>
  </si>
  <si>
    <t>766/31.08.15</t>
  </si>
  <si>
    <t>776/30.09.15</t>
  </si>
  <si>
    <t>051/31.08.15</t>
  </si>
  <si>
    <t>058/30.09.15</t>
  </si>
  <si>
    <t>100066/31.08.15</t>
  </si>
  <si>
    <t>300051/31.08.15</t>
  </si>
  <si>
    <t>400060/31.08.15</t>
  </si>
  <si>
    <t>200060/31.08.15</t>
  </si>
  <si>
    <t>100070/30.09.15</t>
  </si>
  <si>
    <t>200067A/30.09.15</t>
  </si>
  <si>
    <t>300058A/30.09.15</t>
  </si>
  <si>
    <t>400067/30.09.15</t>
  </si>
  <si>
    <t>0023120/31.08.15</t>
  </si>
  <si>
    <t>0022621/31.08.15</t>
  </si>
  <si>
    <t>0022627A/30.09.15</t>
  </si>
  <si>
    <t>0023126/30.09.15</t>
  </si>
  <si>
    <t>0000593/31.08.15</t>
  </si>
  <si>
    <t>771/31.08.15</t>
  </si>
  <si>
    <t>784/30.09.15</t>
  </si>
  <si>
    <t>00078/30.09.15</t>
  </si>
  <si>
    <t>16500096/31.08.15</t>
  </si>
  <si>
    <t>8700087/31.08.15</t>
  </si>
  <si>
    <t>16500105/30.09.15</t>
  </si>
  <si>
    <t>8700094/30.09.15</t>
  </si>
  <si>
    <t>204/31.08.15</t>
  </si>
  <si>
    <t>227/30.09.15</t>
  </si>
  <si>
    <t>389/31.08.15</t>
  </si>
  <si>
    <t>398/30.09.15</t>
  </si>
  <si>
    <t>525/31.08.15</t>
  </si>
  <si>
    <t>2531/30.09.15</t>
  </si>
  <si>
    <t>5540719/31.08.15</t>
  </si>
  <si>
    <t>5540727/30.09.15</t>
  </si>
  <si>
    <t>0882/31.08.15</t>
  </si>
  <si>
    <t>0902/30.09.15</t>
  </si>
  <si>
    <t>92000400/31.08.15</t>
  </si>
  <si>
    <t>92000409/30.09.15</t>
  </si>
  <si>
    <t>304/31.08.15</t>
  </si>
  <si>
    <t>314B/30.09.15</t>
  </si>
  <si>
    <t>354/31.08.15</t>
  </si>
  <si>
    <t>361/30.09.15</t>
  </si>
  <si>
    <t>77/31.08.15</t>
  </si>
  <si>
    <t>86/30.09.15</t>
  </si>
  <si>
    <t>1717/31.08.15</t>
  </si>
  <si>
    <t>1727/30.09.15</t>
  </si>
  <si>
    <t>120/31.08.15</t>
  </si>
  <si>
    <t>133/30.09.15</t>
  </si>
  <si>
    <t xml:space="preserve">        MEDICAMENTE  PROGRAM DIABET INSULINE - FACTURI CESIONATE</t>
  </si>
  <si>
    <t>88/31.08.15</t>
  </si>
  <si>
    <t xml:space="preserve">        MEDICAMENTE  PROGRAM DIABET - MIXT </t>
  </si>
  <si>
    <t>1064/31.08.15</t>
  </si>
  <si>
    <t>1070/30.09.15</t>
  </si>
  <si>
    <t>206A/31.08.15</t>
  </si>
  <si>
    <t>0111A/31.08.15</t>
  </si>
  <si>
    <t>0129/30.09.15</t>
  </si>
  <si>
    <t>80/31.08.15</t>
  </si>
  <si>
    <t>93/30.09.15</t>
  </si>
  <si>
    <t>49/31.08.15</t>
  </si>
  <si>
    <t>56/30.09.15</t>
  </si>
  <si>
    <t>55/31.08.15</t>
  </si>
  <si>
    <t>61/30.09.15</t>
  </si>
  <si>
    <t>1146/31.08.15</t>
  </si>
  <si>
    <t>1155/30.09.15</t>
  </si>
  <si>
    <t>100/30.09.15</t>
  </si>
  <si>
    <t>1526</t>
  </si>
  <si>
    <t>90/31.08.15</t>
  </si>
  <si>
    <t>2854/31.08.15</t>
  </si>
  <si>
    <t>2872/30.09.15</t>
  </si>
  <si>
    <t>0000066A/31.08.15</t>
  </si>
  <si>
    <t>0000076A/31.08.15</t>
  </si>
  <si>
    <t>1171/31.08.15</t>
  </si>
  <si>
    <t>1184/30.09.15</t>
  </si>
  <si>
    <t>767/31.08.15</t>
  </si>
  <si>
    <t>777/30.09.15</t>
  </si>
  <si>
    <t>059/30.09.15</t>
  </si>
  <si>
    <t>200062/31.08.15</t>
  </si>
  <si>
    <t>300053/31.08.15</t>
  </si>
  <si>
    <t>400061/31.08.15</t>
  </si>
  <si>
    <t>100067/31.08.15</t>
  </si>
  <si>
    <t>100072/30.09.15</t>
  </si>
  <si>
    <t>200069A/30.09.15</t>
  </si>
  <si>
    <t>300060A/30.09.15</t>
  </si>
  <si>
    <t>400068/30.09.15</t>
  </si>
  <si>
    <t>0022622/31.08.15</t>
  </si>
  <si>
    <t>0023121/31.08.15</t>
  </si>
  <si>
    <t>772/31.08.15</t>
  </si>
  <si>
    <t>785/30.09.15</t>
  </si>
  <si>
    <t>00069/31.08.15</t>
  </si>
  <si>
    <t>00079/30.09.15</t>
  </si>
  <si>
    <t>8700082/31.07.15</t>
  </si>
  <si>
    <t>16500097/31.08.15</t>
  </si>
  <si>
    <t>8700088/31.08.15</t>
  </si>
  <si>
    <t>16500106/30.09.15</t>
  </si>
  <si>
    <t>8700095/30.09.15part.</t>
  </si>
  <si>
    <t>205/31.08.15</t>
  </si>
  <si>
    <t>228/30.09.15</t>
  </si>
  <si>
    <t>391/31.08.15</t>
  </si>
  <si>
    <t>400/30.09.15</t>
  </si>
  <si>
    <t>527/31.08.15</t>
  </si>
  <si>
    <t>2533/30.09.15</t>
  </si>
  <si>
    <t>5540728/30.09.15</t>
  </si>
  <si>
    <t>0884/31.08.15</t>
  </si>
  <si>
    <t>0904/30.09.15</t>
  </si>
  <si>
    <t>92000402/31.08.15</t>
  </si>
  <si>
    <t>92000411/30.09.15</t>
  </si>
  <si>
    <t>305/31.08.15</t>
  </si>
  <si>
    <t>3158/30.09.15</t>
  </si>
  <si>
    <t>356/31.08.15</t>
  </si>
  <si>
    <t>363/30.09.15</t>
  </si>
  <si>
    <t>88/30.09.15</t>
  </si>
  <si>
    <t>1718/31.08.15</t>
  </si>
  <si>
    <t>1728/30.09.15</t>
  </si>
  <si>
    <t>48A/31.08.15</t>
  </si>
  <si>
    <t>54/30.09.15</t>
  </si>
  <si>
    <t>122/31.08.15</t>
  </si>
  <si>
    <t xml:space="preserve">        MEDICAMENTE  PROGRAM DIABET MIXT - FACTURI CESIONATE</t>
  </si>
  <si>
    <t>LUNA   SEPTEMBRIE  2015</t>
  </si>
  <si>
    <t>101/30.09.15</t>
  </si>
  <si>
    <t xml:space="preserve">        MEDICAMENTE  PROGRAM ONCOLOGIE</t>
  </si>
  <si>
    <t>26.11.2015</t>
  </si>
  <si>
    <t>202B/31.08.15</t>
  </si>
  <si>
    <t>210/30.09.15</t>
  </si>
  <si>
    <t>82/31.08.15</t>
  </si>
  <si>
    <t>52/31.08.15</t>
  </si>
  <si>
    <t>36/30.09.15</t>
  </si>
  <si>
    <t>64/30.09.15</t>
  </si>
  <si>
    <t>1142/31.08.15</t>
  </si>
  <si>
    <t>97/30.09.15</t>
  </si>
  <si>
    <t>1523</t>
  </si>
  <si>
    <t>84/31.08.15</t>
  </si>
  <si>
    <t>2869/30.09.15</t>
  </si>
  <si>
    <t>0000072A</t>
  </si>
  <si>
    <t>1525</t>
  </si>
  <si>
    <t>1167/31.08.15</t>
  </si>
  <si>
    <t>1180/30.09.15</t>
  </si>
  <si>
    <t>1195/31.10.15part.</t>
  </si>
  <si>
    <t>778/30.09.15</t>
  </si>
  <si>
    <t>052/31.08.15</t>
  </si>
  <si>
    <t>060/30.09.15</t>
  </si>
  <si>
    <t>1537</t>
  </si>
  <si>
    <t>100060/31.08.15</t>
  </si>
  <si>
    <t>200063/31.08.15</t>
  </si>
  <si>
    <t>400058/31.08.15</t>
  </si>
  <si>
    <t>100068/30.09.15</t>
  </si>
  <si>
    <t>200070A/30.09.15</t>
  </si>
  <si>
    <t>300056A/30.09.15</t>
  </si>
  <si>
    <t>0023118/31.08.15</t>
  </si>
  <si>
    <t>00076/30.09.15</t>
  </si>
  <si>
    <t>1545</t>
  </si>
  <si>
    <t>16500098/31.08.15</t>
  </si>
  <si>
    <t>8700089/31.08.15</t>
  </si>
  <si>
    <t>16500107/30.09.15</t>
  </si>
  <si>
    <t>8700096/30.09.15</t>
  </si>
  <si>
    <t>202/31.08.15</t>
  </si>
  <si>
    <t>222/30.09.15</t>
  </si>
  <si>
    <t>225/30.09.15</t>
  </si>
  <si>
    <t>387/31.08.15</t>
  </si>
  <si>
    <t>0900/30.09.15</t>
  </si>
  <si>
    <t>1553</t>
  </si>
  <si>
    <t>0880/31.08.15</t>
  </si>
  <si>
    <t>1554</t>
  </si>
  <si>
    <t>92000399/31.08.15</t>
  </si>
  <si>
    <t>92000408/30.09.15</t>
  </si>
  <si>
    <t>303/31.08.15</t>
  </si>
  <si>
    <t>313B/30.09.15</t>
  </si>
  <si>
    <t>1856</t>
  </si>
  <si>
    <t>352/31.08.15</t>
  </si>
  <si>
    <t>359/30.09.15</t>
  </si>
  <si>
    <t>49A/31.08.15</t>
  </si>
  <si>
    <t>134A/30.09.15</t>
  </si>
  <si>
    <t xml:space="preserve">        MEDICAMENTE  PROGRAM ONCOLOGIE - FACTURI CESIONATE</t>
  </si>
  <si>
    <t xml:space="preserve">        MEDICAMENTE  PROGRAM POSTRANSPALNT      </t>
  </si>
  <si>
    <t>1059/31.08.15part.</t>
  </si>
  <si>
    <t>1071/30.09.15</t>
  </si>
  <si>
    <t>0113A/31.08.15</t>
  </si>
  <si>
    <t>0131/30.09.15</t>
  </si>
  <si>
    <t>95/30.09.15</t>
  </si>
  <si>
    <t>60/31.08.15</t>
  </si>
  <si>
    <t>102/30.09.15</t>
  </si>
  <si>
    <t>1172/31.08.15</t>
  </si>
  <si>
    <t>1185/30.09.15</t>
  </si>
  <si>
    <t>100063/31.08.15</t>
  </si>
  <si>
    <t>400063/31.08.15</t>
  </si>
  <si>
    <t>100073/30.09.15</t>
  </si>
  <si>
    <t>0000595/31.08.15</t>
  </si>
  <si>
    <t>0000600/30.09.15</t>
  </si>
  <si>
    <t>1720/31.08.15</t>
  </si>
  <si>
    <t xml:space="preserve">        MATERIALE  PROGRAM DIABET - TESTE COPII - TESTE ADULTI   </t>
  </si>
  <si>
    <t>LUNA  AUGUST - SEPTEMBRIE 2015</t>
  </si>
  <si>
    <t>6605 03 03</t>
  </si>
  <si>
    <t>27.11.2015</t>
  </si>
  <si>
    <t>205A/31.08.15</t>
  </si>
  <si>
    <t>213/30.09.15</t>
  </si>
  <si>
    <t>0112A/31.08.15</t>
  </si>
  <si>
    <t>0130/30.09.15</t>
  </si>
  <si>
    <t>81/31.08.15</t>
  </si>
  <si>
    <t>92/30.09.15</t>
  </si>
  <si>
    <t>51A/31.08.15</t>
  </si>
  <si>
    <t>58/30.09.15</t>
  </si>
  <si>
    <t>56/31.08.15</t>
  </si>
  <si>
    <t>62/30.09.15</t>
  </si>
  <si>
    <t>1065/31.08.15</t>
  </si>
  <si>
    <t>1145/31.08.15</t>
  </si>
  <si>
    <t>1154/30.09.15</t>
  </si>
  <si>
    <t>89/31.08.15</t>
  </si>
  <si>
    <t>2855/31.08.15</t>
  </si>
  <si>
    <t>2873/30.09.15</t>
  </si>
  <si>
    <t>0000065A/31.08.15</t>
  </si>
  <si>
    <t>0000075A/30.09.15</t>
  </si>
  <si>
    <t>0000082/31.10.15part.</t>
  </si>
  <si>
    <t>1170/31.08.15</t>
  </si>
  <si>
    <t>1183/30.09.15</t>
  </si>
  <si>
    <t>768/31.08.15</t>
  </si>
  <si>
    <t>779/30.09.15</t>
  </si>
  <si>
    <t>053/31.08.15</t>
  </si>
  <si>
    <t>061/30.09.15</t>
  </si>
  <si>
    <t>200061/31.08.15</t>
  </si>
  <si>
    <t>100061/31.08.15</t>
  </si>
  <si>
    <t>300052/31.08.15</t>
  </si>
  <si>
    <t>400062/31.08.15</t>
  </si>
  <si>
    <t>100071/30.09.15</t>
  </si>
  <si>
    <t>200068A/30.09.15</t>
  </si>
  <si>
    <t>300059A/30.09.15</t>
  </si>
  <si>
    <t>400069/30.09.15</t>
  </si>
  <si>
    <t>0023122/31.08.15</t>
  </si>
  <si>
    <t>0022623/31.08.15</t>
  </si>
  <si>
    <t>0022628A/30.09.15</t>
  </si>
  <si>
    <t>0023127/30.09.15</t>
  </si>
  <si>
    <t>0000594/31.08.15</t>
  </si>
  <si>
    <t>775/31.08.15</t>
  </si>
  <si>
    <t>786/30.09.15</t>
  </si>
  <si>
    <t>00070/31.08.15</t>
  </si>
  <si>
    <t>00080/30.09.15</t>
  </si>
  <si>
    <t>16500099/31.08.15</t>
  </si>
  <si>
    <t>8700090/31.08.15</t>
  </si>
  <si>
    <t>16500108/30.09.15</t>
  </si>
  <si>
    <t>8700097/30.09.15</t>
  </si>
  <si>
    <t>208/31.08.15</t>
  </si>
  <si>
    <t>231/30.09.15</t>
  </si>
  <si>
    <t>390/31.08.15</t>
  </si>
  <si>
    <t>399/30.09.15</t>
  </si>
  <si>
    <t>526/31.08.15</t>
  </si>
  <si>
    <t>2532/30.09.15</t>
  </si>
  <si>
    <t>5540720/31.08.15</t>
  </si>
  <si>
    <t>5540726/30.09.15</t>
  </si>
  <si>
    <t>0883/31.08.15</t>
  </si>
  <si>
    <t>0903/30.09.15</t>
  </si>
  <si>
    <t>92000401/31.08.15</t>
  </si>
  <si>
    <t>92000410/30.09.15</t>
  </si>
  <si>
    <t>306/31.08.15</t>
  </si>
  <si>
    <t>316B/30.09.15</t>
  </si>
  <si>
    <t>355/31.08.15</t>
  </si>
  <si>
    <t>362/30.09.15</t>
  </si>
  <si>
    <t>87/30.09.15</t>
  </si>
  <si>
    <t>1719/31.08.15</t>
  </si>
  <si>
    <t>1729/30.09.15</t>
  </si>
  <si>
    <t>50A/31.08.15</t>
  </si>
  <si>
    <t>136A/30.09.15</t>
  </si>
  <si>
    <t>REMEDIA FARM ZALAU</t>
  </si>
  <si>
    <t>LUNA AUGUST- SEPTEMBRIE 2015</t>
  </si>
  <si>
    <t>PLATI PROGRAME EFECTUATE IN LUNA NOIEMBRIE 2015</t>
  </si>
  <si>
    <t xml:space="preserve">                           LUNA SEPTEMBRIE 2015</t>
  </si>
  <si>
    <t>5027/30.09.15</t>
  </si>
  <si>
    <t>4027/30.09.15</t>
  </si>
  <si>
    <t>2028/30.09.15</t>
  </si>
  <si>
    <t>026/30.09.15</t>
  </si>
  <si>
    <t>0026/30.09.15</t>
  </si>
  <si>
    <t>44/30.09.15</t>
  </si>
  <si>
    <t>46/30.09.15</t>
  </si>
  <si>
    <t>3026/30.09.15</t>
  </si>
  <si>
    <t>1026/30.09.15</t>
  </si>
  <si>
    <t>215/30.09.15</t>
  </si>
  <si>
    <t>0126/30.09.15</t>
  </si>
  <si>
    <t>0120/30.09.15</t>
  </si>
  <si>
    <t>0117/30.09.15</t>
  </si>
  <si>
    <t>0115/30.09.15</t>
  </si>
  <si>
    <t>89/30.09.15</t>
  </si>
  <si>
    <t>99/31.10.15part</t>
  </si>
  <si>
    <t>35/30.09.15</t>
  </si>
  <si>
    <t>2022/30.09.15</t>
  </si>
  <si>
    <t>1067/30.09.15</t>
  </si>
  <si>
    <t>2031/30.09.15</t>
  </si>
  <si>
    <t>66/30.09.15</t>
  </si>
  <si>
    <t>318/30.09.15</t>
  </si>
  <si>
    <t>218/30.09.15</t>
  </si>
  <si>
    <t>26/30.09.15</t>
  </si>
  <si>
    <t>63/30.09.15</t>
  </si>
  <si>
    <t>1157/30.09.15</t>
  </si>
  <si>
    <t>96/30.09.15</t>
  </si>
  <si>
    <t>105/30.09.15</t>
  </si>
  <si>
    <t>2877/30.09.15</t>
  </si>
  <si>
    <t>2880/30.09.15</t>
  </si>
  <si>
    <t>2883/30.09.15</t>
  </si>
  <si>
    <t>2886/30.09.15</t>
  </si>
  <si>
    <t>2874/30.09.15</t>
  </si>
  <si>
    <t>274/30.09.15</t>
  </si>
  <si>
    <t>0000078A/30.09.15</t>
  </si>
  <si>
    <t>1187/30.09.15</t>
  </si>
  <si>
    <t>774/30.09.15</t>
  </si>
  <si>
    <t>338/30.09.15</t>
  </si>
  <si>
    <t>056/30.09.15</t>
  </si>
  <si>
    <t>100075/30.09.15</t>
  </si>
  <si>
    <t>200065A/30.09.15</t>
  </si>
  <si>
    <t>300062A/30.09.15</t>
  </si>
  <si>
    <t>400071/30.09.15</t>
  </si>
  <si>
    <t>0023124/30.09.15</t>
  </si>
  <si>
    <t>0022625.A/30.09.15</t>
  </si>
  <si>
    <t>0000602/30.09.15</t>
  </si>
  <si>
    <t>788/30.09.15</t>
  </si>
  <si>
    <t>782/30.09.15</t>
  </si>
  <si>
    <t>459/30.09.15</t>
  </si>
  <si>
    <t>0277/30.09.15</t>
  </si>
  <si>
    <t>00075/30.09.15</t>
  </si>
  <si>
    <t>00082/30.09.15</t>
  </si>
  <si>
    <t>256/30.09.15</t>
  </si>
  <si>
    <t>25/30.09.15</t>
  </si>
  <si>
    <t>8700099/30.09.15</t>
  </si>
  <si>
    <t>16500103/30.09.15</t>
  </si>
  <si>
    <t>0017/30.09.15</t>
  </si>
  <si>
    <t>0363/30.09.15</t>
  </si>
  <si>
    <t>287/30.09.15</t>
  </si>
  <si>
    <t>223/30.09.15</t>
  </si>
  <si>
    <t>230/30.09.15</t>
  </si>
  <si>
    <t>402/30.09.15</t>
  </si>
  <si>
    <t>396/30.09.15</t>
  </si>
  <si>
    <t>2534/30.09.15</t>
  </si>
  <si>
    <t>5540730/30.09.15</t>
  </si>
  <si>
    <t>0906/30.09.15</t>
  </si>
  <si>
    <t>92000412/30.09.15</t>
  </si>
  <si>
    <t>311B/30.09.15</t>
  </si>
  <si>
    <t>365/30.09.15</t>
  </si>
  <si>
    <t>60015/30.09.15</t>
  </si>
  <si>
    <t>80012/30.09.15</t>
  </si>
  <si>
    <t>144/30.09.15</t>
  </si>
  <si>
    <t>180/30.09.15</t>
  </si>
  <si>
    <t>83/30.09.15</t>
  </si>
  <si>
    <t>1725/30.09.15</t>
  </si>
  <si>
    <t>284B/30.09.15</t>
  </si>
  <si>
    <t>FARM MEDITRINA</t>
  </si>
  <si>
    <t>14/30.09.15</t>
  </si>
  <si>
    <t>15/30.09.15</t>
  </si>
  <si>
    <t>131/30.09.15</t>
  </si>
  <si>
    <t xml:space="preserve">BORIKATHA FARM </t>
  </si>
  <si>
    <t xml:space="preserve">BORDEROU   DE   PLATA  </t>
  </si>
  <si>
    <t xml:space="preserve">                      LUNA AUGUST 2015</t>
  </si>
  <si>
    <t>1060/31.08.2015</t>
  </si>
  <si>
    <t>2024/31.08.2015</t>
  </si>
  <si>
    <t>3023/31.08.2015</t>
  </si>
  <si>
    <t>4023/31.08.2015</t>
  </si>
  <si>
    <t>5023/31.08.2015</t>
  </si>
  <si>
    <t>1061/31.08.2015</t>
  </si>
  <si>
    <t>2025/31.08.2015</t>
  </si>
  <si>
    <t>3024/31.08.2015</t>
  </si>
  <si>
    <t>4024/31.08.2015</t>
  </si>
  <si>
    <t>5024/31.08.2015</t>
  </si>
  <si>
    <t>022/31.08.2015</t>
  </si>
  <si>
    <t>023/31.08.2015</t>
  </si>
  <si>
    <t>0022/31.08.2015</t>
  </si>
  <si>
    <t>0023/31.08.2015</t>
  </si>
  <si>
    <t>35/31.08.2015</t>
  </si>
  <si>
    <t>38/31.08.2015</t>
  </si>
  <si>
    <t>39/31.08.2015</t>
  </si>
  <si>
    <t>36/31.08.2015</t>
  </si>
  <si>
    <t>1022/31.08.2015</t>
  </si>
  <si>
    <t>2022/31.08.2015</t>
  </si>
  <si>
    <t>3022/31.08.2015</t>
  </si>
  <si>
    <t>1023/31.08.2015</t>
  </si>
  <si>
    <t>2023/31.08.2015</t>
  </si>
  <si>
    <t>207A/31.08.2015</t>
  </si>
  <si>
    <t>208A/31.08.2015</t>
  </si>
  <si>
    <t>0107B/31.08.2015</t>
  </si>
  <si>
    <t>0105A/31.08.2015</t>
  </si>
  <si>
    <t>0102/31.08.2015</t>
  </si>
  <si>
    <t>099/31.08.2015</t>
  </si>
  <si>
    <t>0108B/31.08.2015</t>
  </si>
  <si>
    <t>0106A/31.08.2015</t>
  </si>
  <si>
    <t>0103/31.08.2015</t>
  </si>
  <si>
    <t>0100/31.08.2015</t>
  </si>
  <si>
    <t>76/31.08.2015</t>
  </si>
  <si>
    <t>83/31.08.2015</t>
  </si>
  <si>
    <t>77/31.08.2015</t>
  </si>
  <si>
    <t>46/31.08.2015</t>
  </si>
  <si>
    <t>47/31.08.2015</t>
  </si>
  <si>
    <t>31/31.08.2015</t>
  </si>
  <si>
    <t>32/31.08.2015</t>
  </si>
  <si>
    <t>2018/31.08.2015</t>
  </si>
  <si>
    <t>2019/31.08.2015</t>
  </si>
  <si>
    <t>51/31.08.2015</t>
  </si>
  <si>
    <t>52/31.08.2015</t>
  </si>
  <si>
    <t>45/31.08.2015</t>
  </si>
  <si>
    <t>2028A/31.08.2015</t>
  </si>
  <si>
    <t>2029/31.08.2015</t>
  </si>
  <si>
    <t>44/31.08.2015</t>
  </si>
  <si>
    <t>48/31.08.2015</t>
  </si>
  <si>
    <t>215/31.08.2015</t>
  </si>
  <si>
    <t>315/31.08.2015</t>
  </si>
  <si>
    <t>62/31.08.2015</t>
  </si>
  <si>
    <t>216/31.08.2015</t>
  </si>
  <si>
    <t>316/31.08.2015</t>
  </si>
  <si>
    <t>63/31.08.2015</t>
  </si>
  <si>
    <t>22/31.08.2015</t>
  </si>
  <si>
    <t>23/31.08.2015</t>
  </si>
  <si>
    <t>42/31.08.2015</t>
  </si>
  <si>
    <t>41/31.08.2015</t>
  </si>
  <si>
    <t>57/31.08.2015</t>
  </si>
  <si>
    <t>55/31.08.2015</t>
  </si>
  <si>
    <t>56/31.08.2015</t>
  </si>
  <si>
    <t>58/31.08.2015</t>
  </si>
  <si>
    <t>1147/31.08.2015</t>
  </si>
  <si>
    <t>1148/31.08.2015</t>
  </si>
  <si>
    <t>82/31.08.2015</t>
  </si>
  <si>
    <t>89/31.08.2015</t>
  </si>
  <si>
    <t>90/31.08.2015</t>
  </si>
  <si>
    <t>93/31.08.2015</t>
  </si>
  <si>
    <t>94/31.08.2015</t>
  </si>
  <si>
    <t>2851/31.08.2015</t>
  </si>
  <si>
    <t>2848/31.08.2015</t>
  </si>
  <si>
    <t>2857/31.08.2015</t>
  </si>
  <si>
    <t>2860/31.08.2015</t>
  </si>
  <si>
    <t>2863/31.08.2015</t>
  </si>
  <si>
    <t>2865/31.08.2015</t>
  </si>
  <si>
    <t>2850/31.08.2015</t>
  </si>
  <si>
    <t>2856/31.08.2015</t>
  </si>
  <si>
    <t>2859/31.08.2015</t>
  </si>
  <si>
    <t>2862/31.08.2015</t>
  </si>
  <si>
    <t>269/31.08.2015</t>
  </si>
  <si>
    <t>270/31.08.2015</t>
  </si>
  <si>
    <t>0000067A/31.08.2015</t>
  </si>
  <si>
    <t>0000068A/31.08.2015</t>
  </si>
  <si>
    <t>19/31.08.2015</t>
  </si>
  <si>
    <t>20/31.08.2015</t>
  </si>
  <si>
    <t>145/31.08.2015</t>
  </si>
  <si>
    <t>146/31.08.2015</t>
  </si>
  <si>
    <t>1173/31.08.2015</t>
  </si>
  <si>
    <t>1174/31.08.2015</t>
  </si>
  <si>
    <t>763/31.08.2015</t>
  </si>
  <si>
    <t>764/31.08.2015</t>
  </si>
  <si>
    <t>333/31.08.2015</t>
  </si>
  <si>
    <t>334/31.08.2015</t>
  </si>
  <si>
    <t>048/31.08.2015</t>
  </si>
  <si>
    <t>054/31.08.2015</t>
  </si>
  <si>
    <t>049/31.05.2015</t>
  </si>
  <si>
    <t>200064/31.08.2015</t>
  </si>
  <si>
    <t>400064/31.08.2015</t>
  </si>
  <si>
    <t>300054/31.08.2015</t>
  </si>
  <si>
    <t>100064/31.08.2015</t>
  </si>
  <si>
    <t>100065/31.08.2015</t>
  </si>
  <si>
    <t>200057/31.08.2015</t>
  </si>
  <si>
    <t>400065/31.08.2015</t>
  </si>
  <si>
    <t>300055/31.08.2015</t>
  </si>
  <si>
    <t>0022618/31.08.2015</t>
  </si>
  <si>
    <t>0023116/31.08.2015</t>
  </si>
  <si>
    <t>A0023117/31.082015</t>
  </si>
  <si>
    <t>B0022619/31.08.2015</t>
  </si>
  <si>
    <t>0000596/31.08.2015</t>
  </si>
  <si>
    <t>0000597/31.08.2015</t>
  </si>
  <si>
    <t>777/31.08.2015</t>
  </si>
  <si>
    <t>773/31.08.2015</t>
  </si>
  <si>
    <t>778/31.08.2015</t>
  </si>
  <si>
    <t>774/31.08.2015</t>
  </si>
  <si>
    <t>454/31.08.2015</t>
  </si>
  <si>
    <t>455/31.08.2015</t>
  </si>
  <si>
    <t>0273/31.08.2015</t>
  </si>
  <si>
    <t>0274/31.08.2015</t>
  </si>
  <si>
    <t>00066/31.08.2015</t>
  </si>
  <si>
    <t>00071/31.08.2015</t>
  </si>
  <si>
    <t>00067/31.08.2015</t>
  </si>
  <si>
    <t>00072/31.08.2015</t>
  </si>
  <si>
    <t>253/31.08.2015</t>
  </si>
  <si>
    <t>252/31.08.2015</t>
  </si>
  <si>
    <t>8700091/31.08.2015</t>
  </si>
  <si>
    <t>16500100/31.08.2015</t>
  </si>
  <si>
    <t>16500101/31.08.2015</t>
  </si>
  <si>
    <t>8700092/31.08.2015</t>
  </si>
  <si>
    <t>0360/31.08.2015</t>
  </si>
  <si>
    <t>0016/31.08.2015</t>
  </si>
  <si>
    <t>0015/31.08.2015</t>
  </si>
  <si>
    <t>0359/31.08.2015</t>
  </si>
  <si>
    <t>283/31.08.2015</t>
  </si>
  <si>
    <t>284/31.08.2015</t>
  </si>
  <si>
    <t>206/31.08.2015</t>
  </si>
  <si>
    <t>201/31.08.2015</t>
  </si>
  <si>
    <t>200/31.08.2015</t>
  </si>
  <si>
    <t>207/31.08.2015</t>
  </si>
  <si>
    <t>392/31.08.2015</t>
  </si>
  <si>
    <t>385/31.08.2015</t>
  </si>
  <si>
    <t>393/31.08.2015</t>
  </si>
  <si>
    <t>386/31.08.2015</t>
  </si>
  <si>
    <t>528/31.08.2015</t>
  </si>
  <si>
    <t>529/31.08.2015</t>
  </si>
  <si>
    <t>5540721/31.08.2015</t>
  </si>
  <si>
    <t>5540722/31.08.2015</t>
  </si>
  <si>
    <t>0886/31.08.2015</t>
  </si>
  <si>
    <t>0887/31.08.2015</t>
  </si>
  <si>
    <t>92000404B/31.08.2015</t>
  </si>
  <si>
    <t>92000403/31.08.2015</t>
  </si>
  <si>
    <t>300/31.08.2015</t>
  </si>
  <si>
    <t>301/31.08.2015</t>
  </si>
  <si>
    <t>357/31.08.2015</t>
  </si>
  <si>
    <t>80008/31.08.2015</t>
  </si>
  <si>
    <t>60011/31.08.2015</t>
  </si>
  <si>
    <t>80009/31.08.2015</t>
  </si>
  <si>
    <t>60012/31.08.2015</t>
  </si>
  <si>
    <t>358/31.08.2015</t>
  </si>
  <si>
    <t>140/31.08.2015</t>
  </si>
  <si>
    <t>141/31.08.2015</t>
  </si>
  <si>
    <t>176/31.08.2015</t>
  </si>
  <si>
    <t>177/31.08.2015</t>
  </si>
  <si>
    <t>81/31.08.2015</t>
  </si>
  <si>
    <t>75/31.08.2015</t>
  </si>
  <si>
    <t>74/31.08.2015</t>
  </si>
  <si>
    <t>80/31.08.2015</t>
  </si>
  <si>
    <t>1714/31.08.2015</t>
  </si>
  <si>
    <t>1715/31.08.2015</t>
  </si>
  <si>
    <t>249/31.08.2015</t>
  </si>
  <si>
    <t>248/31.08.2015</t>
  </si>
  <si>
    <t>45A/31.08.2015</t>
  </si>
  <si>
    <t>46A/31.08.2015</t>
  </si>
  <si>
    <t>10/31.08.2015</t>
  </si>
  <si>
    <t>11/31.08.2015</t>
  </si>
  <si>
    <t>12/31.08.2015</t>
  </si>
  <si>
    <t>119/31.08.2015</t>
  </si>
  <si>
    <t>118/31.08.2015</t>
  </si>
  <si>
    <t>7/31.08.2015</t>
  </si>
  <si>
    <t>9/31.08.2015</t>
  </si>
  <si>
    <t xml:space="preserve">             LUNA  AUGUST 2015</t>
  </si>
  <si>
    <t>CEDENT BELLADONNA IP</t>
  </si>
  <si>
    <t>32338</t>
  </si>
  <si>
    <t>14</t>
  </si>
  <si>
    <t>1265</t>
  </si>
  <si>
    <t>CEDENT FLAVIOR SIMLEU SILVANIEI</t>
  </si>
  <si>
    <t>32351</t>
  </si>
  <si>
    <t>21/31.08.2015</t>
  </si>
  <si>
    <t xml:space="preserve">                      LUNA SEPTEMBRIE 2015</t>
  </si>
  <si>
    <t>1067/30.09.2015</t>
  </si>
  <si>
    <t>2027/30.09.2015</t>
  </si>
  <si>
    <t>4026/30.09.2015</t>
  </si>
  <si>
    <t>5026/30.09.2015</t>
  </si>
  <si>
    <t>3026/30.09.2015</t>
  </si>
  <si>
    <t>3027/30.09.2015</t>
  </si>
  <si>
    <t>5027/30.09.2015</t>
  </si>
  <si>
    <t>4027/30.09.2015</t>
  </si>
  <si>
    <t>2028/30.09.2015</t>
  </si>
  <si>
    <t>1068/30.09.2015</t>
  </si>
  <si>
    <t>025/30.09.2015</t>
  </si>
  <si>
    <t>026/30.09.2015</t>
  </si>
  <si>
    <t>0025/30.09.2015</t>
  </si>
  <si>
    <t>0026/30.09.2015</t>
  </si>
  <si>
    <t>45/30.09.2015</t>
  </si>
  <si>
    <t>43/30.09.2015</t>
  </si>
  <si>
    <t>44/30.09.2015</t>
  </si>
  <si>
    <t>46/30.09.2015</t>
  </si>
  <si>
    <t>1025/30.09.2015</t>
  </si>
  <si>
    <t>2025/30.09.2015</t>
  </si>
  <si>
    <t>3025/30.09.2015</t>
  </si>
  <si>
    <t>1026/30.09.2015</t>
  </si>
  <si>
    <t>2026/30.09.2015</t>
  </si>
  <si>
    <t>214/30.09.2015</t>
  </si>
  <si>
    <t>215/30.09.2015</t>
  </si>
  <si>
    <t>0125/30.09.2015</t>
  </si>
  <si>
    <t>0119/30.09.2015</t>
  </si>
  <si>
    <t>0116/30.09.2015</t>
  </si>
  <si>
    <t>0114/30.09.2015</t>
  </si>
  <si>
    <t>0126/30.09.2015</t>
  </si>
  <si>
    <t>0120/30.09.2015</t>
  </si>
  <si>
    <t>0117/30.09.2015</t>
  </si>
  <si>
    <t>0115/30.09.2015</t>
  </si>
  <si>
    <t>88/30.09.2015</t>
  </si>
  <si>
    <t>85/30.09.2015</t>
  </si>
  <si>
    <t>89/30.09.2015</t>
  </si>
  <si>
    <t>53/30.09.2015</t>
  </si>
  <si>
    <t>54/30.09.2015</t>
  </si>
  <si>
    <t>34/30.09.2015</t>
  </si>
  <si>
    <t>35/30.09.2015</t>
  </si>
  <si>
    <t>2021/30.09.2015</t>
  </si>
  <si>
    <t>2022/30.09.2015</t>
  </si>
  <si>
    <t>57/30.09.2015</t>
  </si>
  <si>
    <t>58/30.09.2015</t>
  </si>
  <si>
    <t>48/30.09.2015</t>
  </si>
  <si>
    <t>49/30.09.2015</t>
  </si>
  <si>
    <t>1066/30.09.2015</t>
  </si>
  <si>
    <t>2033/30.09.2015</t>
  </si>
  <si>
    <t>2031/30.09.2015</t>
  </si>
  <si>
    <t>50/30.09.2015</t>
  </si>
  <si>
    <t>51/30.09.2015</t>
  </si>
  <si>
    <t>217/30.09.2015</t>
  </si>
  <si>
    <t>317/30.09.2015</t>
  </si>
  <si>
    <t>65/30.09.2015</t>
  </si>
  <si>
    <t>66/30.09.2015</t>
  </si>
  <si>
    <t>318/30.09.2015</t>
  </si>
  <si>
    <t>218/30.09.2015</t>
  </si>
  <si>
    <t>25/30.09.2015</t>
  </si>
  <si>
    <t>26/30.09.2015</t>
  </si>
  <si>
    <t>62/30.09.2015</t>
  </si>
  <si>
    <t>63/30.09.2015</t>
  </si>
  <si>
    <t>1156/30.09.2015</t>
  </si>
  <si>
    <t>1157/30.09.2015</t>
  </si>
  <si>
    <t>95/30.09.2015</t>
  </si>
  <si>
    <t>92/30.09.2015</t>
  </si>
  <si>
    <t>93/30.09.2015</t>
  </si>
  <si>
    <t>96/30.09.2015</t>
  </si>
  <si>
    <t>104/30.09.2015</t>
  </si>
  <si>
    <t>105/30.09.2015</t>
  </si>
  <si>
    <t>2686/30.09.2015</t>
  </si>
  <si>
    <t>2875/30.09.2015</t>
  </si>
  <si>
    <t>2878/30.09.2015</t>
  </si>
  <si>
    <t>2881/30.09.2015</t>
  </si>
  <si>
    <t>2884/30.09.2015</t>
  </si>
  <si>
    <t>2877/30.09.2015</t>
  </si>
  <si>
    <t>2880/30.09.20154</t>
  </si>
  <si>
    <t>2883/30.09.2015</t>
  </si>
  <si>
    <t>2886/30.09.2015</t>
  </si>
  <si>
    <t>2874/30.09.2015</t>
  </si>
  <si>
    <t>273/30.09.2015</t>
  </si>
  <si>
    <t>274/30.09.2015</t>
  </si>
  <si>
    <t>0000077A/30.09.2015</t>
  </si>
  <si>
    <t>0000078A/30.09.2015</t>
  </si>
  <si>
    <t>22/30.09.2015</t>
  </si>
  <si>
    <t>1186B/30.09.2015</t>
  </si>
  <si>
    <t>1187/30.09.2015</t>
  </si>
  <si>
    <t>773/30.09.2015</t>
  </si>
  <si>
    <t>774/30.09.2015</t>
  </si>
  <si>
    <t>337/30.09.2015</t>
  </si>
  <si>
    <t>338/30.09.2015</t>
  </si>
  <si>
    <t>055/30.09.2015</t>
  </si>
  <si>
    <t>062/30.09.2015</t>
  </si>
  <si>
    <t>056/30.09.2015</t>
  </si>
  <si>
    <t>100074/30.09.2015</t>
  </si>
  <si>
    <t>200071A/30.09.2015</t>
  </si>
  <si>
    <t>300061A/30.09.2015</t>
  </si>
  <si>
    <t>400070/30.09.2015</t>
  </si>
  <si>
    <t>100075/30.09.2015</t>
  </si>
  <si>
    <t>200065A/30.09.2015</t>
  </si>
  <si>
    <t>300062A/30.09.2015</t>
  </si>
  <si>
    <t>400071/30.09.2015</t>
  </si>
  <si>
    <t>0023123/30.09.2015</t>
  </si>
  <si>
    <t>0022624A/30.09.2015</t>
  </si>
  <si>
    <t>0023124/30.09.2015</t>
  </si>
  <si>
    <t>0022625A/30.09.2015</t>
  </si>
  <si>
    <t>0000601/30.09.2015</t>
  </si>
  <si>
    <t>0000602/30.09.2015</t>
  </si>
  <si>
    <t>787/30.09.2015</t>
  </si>
  <si>
    <t>781/30.09.2015</t>
  </si>
  <si>
    <t>788/30.09.2015</t>
  </si>
  <si>
    <t>782/30.09.2015</t>
  </si>
  <si>
    <t>458/30.09.2015</t>
  </si>
  <si>
    <t>459/30.09.2015</t>
  </si>
  <si>
    <t>0276/30.09.2015</t>
  </si>
  <si>
    <t>0277/30.09.2015</t>
  </si>
  <si>
    <t>00074/30.09.2015</t>
  </si>
  <si>
    <t>00081/30.09.2015</t>
  </si>
  <si>
    <t>00075/30.09.2015</t>
  </si>
  <si>
    <t>00082/30.09.2015</t>
  </si>
  <si>
    <t>255/30.09.2015</t>
  </si>
  <si>
    <t>256/30.09.2015</t>
  </si>
  <si>
    <t>16500102/30.09.2015</t>
  </si>
  <si>
    <t>8700098/30.09.2015</t>
  </si>
  <si>
    <t>8700099/30.09.2015</t>
  </si>
  <si>
    <t>16500103/30.09.2015</t>
  </si>
  <si>
    <t>0018/30.09.2015</t>
  </si>
  <si>
    <t>0364/30.09.2015</t>
  </si>
  <si>
    <t>0017/30.09.2015</t>
  </si>
  <si>
    <t>0363/30.09.2015</t>
  </si>
  <si>
    <t>286/30.09.2015</t>
  </si>
  <si>
    <t>287/30.09.2015</t>
  </si>
  <si>
    <t>224/30.09.2015</t>
  </si>
  <si>
    <t>229/30.09.2015</t>
  </si>
  <si>
    <t>223/30.09.2015</t>
  </si>
  <si>
    <t>230/30.09.2015</t>
  </si>
  <si>
    <t>401/30.09.2015</t>
  </si>
  <si>
    <t>395/30.09.2015</t>
  </si>
  <si>
    <t>402/30.09.2015</t>
  </si>
  <si>
    <t>396/30.09.2015</t>
  </si>
  <si>
    <t>2535/30.09.2015</t>
  </si>
  <si>
    <t>2534/30.09.2015</t>
  </si>
  <si>
    <t>5540729/30.09.2015</t>
  </si>
  <si>
    <t>5540730/30.09.2015</t>
  </si>
  <si>
    <t>0905/30.09.2015</t>
  </si>
  <si>
    <t>0906/30.06.2015</t>
  </si>
  <si>
    <t>92000413/30.09.2015</t>
  </si>
  <si>
    <t>92000412/30.09.2015</t>
  </si>
  <si>
    <t>310B/30.09.2015</t>
  </si>
  <si>
    <t>311B/30.09.2015</t>
  </si>
  <si>
    <t>364/30.09.2015</t>
  </si>
  <si>
    <t>60014/30.09.2015</t>
  </si>
  <si>
    <t>80011/30.09.2015</t>
  </si>
  <si>
    <t>365/30.09.2015</t>
  </si>
  <si>
    <t>60015/30.09.2015</t>
  </si>
  <si>
    <t>80012/30.09.2015</t>
  </si>
  <si>
    <t>143/30.09.2015</t>
  </si>
  <si>
    <t>144/30.09.2015</t>
  </si>
  <si>
    <t>179/30.09.2015</t>
  </si>
  <si>
    <t>180/30.09.2015</t>
  </si>
  <si>
    <t>90/30.09.2015</t>
  </si>
  <si>
    <t>84/30.09.2015</t>
  </si>
  <si>
    <t>83/30.09.2015</t>
  </si>
  <si>
    <t>1724/30.09.2015</t>
  </si>
  <si>
    <t>1725/30.09.2015</t>
  </si>
  <si>
    <t>285B/30.09.2015</t>
  </si>
  <si>
    <t>284B/30.09.2015</t>
  </si>
  <si>
    <t>52/30.09.2015</t>
  </si>
  <si>
    <t>13/30.09.2015</t>
  </si>
  <si>
    <t>14/30.09.2015</t>
  </si>
  <si>
    <t>15/30.09.2015</t>
  </si>
  <si>
    <t>132/30.09.2015</t>
  </si>
  <si>
    <t>131/30.09.2015</t>
  </si>
  <si>
    <t>11/30.09.2015</t>
  </si>
  <si>
    <t>12/30.09.2015</t>
  </si>
  <si>
    <t xml:space="preserve">             LUNA  SEPTEMBRIE 2015</t>
  </si>
  <si>
    <t>104/30.09.15</t>
  </si>
  <si>
    <t>1361</t>
  </si>
  <si>
    <t>24/30.09.2015</t>
  </si>
  <si>
    <t xml:space="preserve">BORDEROU   DE   PLATA 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</si>
</sst>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4" fontId="5" fillId="0" borderId="20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" fontId="5" fillId="0" borderId="2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5" fillId="0" borderId="50" xfId="0" applyNumberFormat="1" applyFont="1" applyFill="1" applyBorder="1" applyAlignment="1">
      <alignment horizontal="center" vertical="center" wrapText="1"/>
    </xf>
    <xf numFmtId="4" fontId="7" fillId="0" borderId="51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0" fillId="0" borderId="17" xfId="0" applyFill="1" applyBorder="1" applyAlignment="1">
      <alignment/>
    </xf>
    <xf numFmtId="0" fontId="5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/>
    </xf>
    <xf numFmtId="49" fontId="5" fillId="0" borderId="58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49" fontId="5" fillId="0" borderId="55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workbookViewId="0" topLeftCell="A331">
      <selection activeCell="F3" sqref="F3"/>
    </sheetView>
  </sheetViews>
  <sheetFormatPr defaultColWidth="9.140625" defaultRowHeight="12.75"/>
  <cols>
    <col min="1" max="1" width="4.421875" style="0" customWidth="1"/>
    <col min="3" max="3" width="28.57421875" style="0" customWidth="1"/>
    <col min="4" max="4" width="11.00390625" style="0" customWidth="1"/>
    <col min="5" max="5" width="9.00390625" style="0" customWidth="1"/>
    <col min="6" max="6" width="19.28125" style="3" customWidth="1"/>
    <col min="7" max="7" width="13.00390625" style="3" customWidth="1"/>
    <col min="8" max="8" width="13.8515625" style="3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E4" s="4" t="s">
        <v>676</v>
      </c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9"/>
      <c r="F6" s="120" t="s">
        <v>112</v>
      </c>
      <c r="H6" s="6"/>
    </row>
    <row r="7" spans="2:8" ht="12.75">
      <c r="B7" s="7"/>
      <c r="C7" s="8"/>
      <c r="D7" s="8" t="s">
        <v>677</v>
      </c>
      <c r="E7" s="8"/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125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243"/>
      <c r="B10" s="121" t="s">
        <v>113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44"/>
      <c r="B11" s="122">
        <v>1956</v>
      </c>
      <c r="C11" s="16" t="s">
        <v>11</v>
      </c>
      <c r="D11" s="17"/>
      <c r="E11" s="18"/>
      <c r="F11" s="123" t="s">
        <v>678</v>
      </c>
      <c r="G11" s="124">
        <v>61744.6</v>
      </c>
      <c r="H11" s="20">
        <f>G11+G12+G13+G14+G15+G16+G17+G18+G19+G20+G21</f>
        <v>140325.64</v>
      </c>
    </row>
    <row r="12" spans="1:8" ht="12.75">
      <c r="A12" s="244"/>
      <c r="B12" s="125"/>
      <c r="C12" s="23" t="s">
        <v>12</v>
      </c>
      <c r="D12" s="17"/>
      <c r="E12" s="24"/>
      <c r="F12" s="25" t="s">
        <v>679</v>
      </c>
      <c r="G12" s="28">
        <v>32022.72</v>
      </c>
      <c r="H12" s="26"/>
    </row>
    <row r="13" spans="1:8" ht="12.75">
      <c r="A13" s="244"/>
      <c r="B13" s="125"/>
      <c r="C13" s="23"/>
      <c r="D13" s="17"/>
      <c r="E13" s="24"/>
      <c r="F13" s="25" t="s">
        <v>680</v>
      </c>
      <c r="G13" s="28">
        <v>21959.29</v>
      </c>
      <c r="H13" s="26"/>
    </row>
    <row r="14" spans="1:8" ht="12.75">
      <c r="A14" s="244"/>
      <c r="B14" s="125"/>
      <c r="C14" s="23"/>
      <c r="D14" s="17"/>
      <c r="E14" s="24"/>
      <c r="F14" s="25" t="s">
        <v>681</v>
      </c>
      <c r="G14" s="28">
        <v>7577.65</v>
      </c>
      <c r="H14" s="26"/>
    </row>
    <row r="15" spans="1:8" ht="12.75">
      <c r="A15" s="244"/>
      <c r="B15" s="125"/>
      <c r="C15" s="23"/>
      <c r="D15" s="17"/>
      <c r="E15" s="24"/>
      <c r="F15" s="25" t="s">
        <v>682</v>
      </c>
      <c r="G15" s="28">
        <v>12514.34</v>
      </c>
      <c r="H15" s="26"/>
    </row>
    <row r="16" spans="1:8" ht="12.75">
      <c r="A16" s="244"/>
      <c r="B16" s="125"/>
      <c r="C16" s="23"/>
      <c r="D16" s="17"/>
      <c r="E16" s="24"/>
      <c r="F16" s="25" t="s">
        <v>683</v>
      </c>
      <c r="G16" s="28">
        <v>650.88</v>
      </c>
      <c r="H16" s="26"/>
    </row>
    <row r="17" spans="1:8" ht="12.75">
      <c r="A17" s="244"/>
      <c r="B17" s="125"/>
      <c r="C17" s="23"/>
      <c r="D17" s="17"/>
      <c r="E17" s="24"/>
      <c r="F17" s="25" t="s">
        <v>684</v>
      </c>
      <c r="G17" s="28">
        <v>1773.15</v>
      </c>
      <c r="H17" s="26"/>
    </row>
    <row r="18" spans="1:8" ht="12.75">
      <c r="A18" s="244"/>
      <c r="B18" s="125"/>
      <c r="C18" s="23"/>
      <c r="D18" s="17"/>
      <c r="E18" s="24"/>
      <c r="F18" s="25" t="s">
        <v>685</v>
      </c>
      <c r="G18" s="28">
        <v>1278</v>
      </c>
      <c r="H18" s="26"/>
    </row>
    <row r="19" spans="1:8" ht="12.75">
      <c r="A19" s="244"/>
      <c r="B19" s="125"/>
      <c r="C19" s="23"/>
      <c r="D19" s="17"/>
      <c r="E19" s="24"/>
      <c r="F19" s="25" t="s">
        <v>686</v>
      </c>
      <c r="G19" s="28">
        <v>678.31</v>
      </c>
      <c r="H19" s="26"/>
    </row>
    <row r="20" spans="1:8" ht="12.75">
      <c r="A20" s="244"/>
      <c r="B20" s="125"/>
      <c r="C20" s="23"/>
      <c r="D20" s="17"/>
      <c r="E20" s="24"/>
      <c r="F20" s="25" t="s">
        <v>687</v>
      </c>
      <c r="G20" s="28">
        <v>126.7</v>
      </c>
      <c r="H20" s="26"/>
    </row>
    <row r="21" spans="1:8" ht="12.75">
      <c r="A21" s="244"/>
      <c r="B21" s="125"/>
      <c r="C21" s="23"/>
      <c r="D21" s="17"/>
      <c r="E21" s="24"/>
      <c r="F21" s="25"/>
      <c r="G21" s="126"/>
      <c r="H21" s="26"/>
    </row>
    <row r="22" spans="1:8" ht="12.75">
      <c r="A22" s="244"/>
      <c r="B22" s="125">
        <v>1958</v>
      </c>
      <c r="C22" s="27" t="s">
        <v>13</v>
      </c>
      <c r="D22" s="17"/>
      <c r="E22" s="24"/>
      <c r="F22" s="25" t="s">
        <v>688</v>
      </c>
      <c r="G22" s="28">
        <v>3533.51</v>
      </c>
      <c r="H22" s="26">
        <f>G22+G23+G24</f>
        <v>3733.26</v>
      </c>
    </row>
    <row r="23" spans="1:8" ht="12.75">
      <c r="A23" s="244"/>
      <c r="B23" s="125"/>
      <c r="C23" s="23" t="s">
        <v>15</v>
      </c>
      <c r="D23" s="17"/>
      <c r="E23" s="24"/>
      <c r="F23" s="25" t="s">
        <v>689</v>
      </c>
      <c r="G23" s="28">
        <v>199.75</v>
      </c>
      <c r="H23" s="26"/>
    </row>
    <row r="24" spans="1:8" ht="12.75">
      <c r="A24" s="244"/>
      <c r="B24" s="125"/>
      <c r="C24" s="23"/>
      <c r="D24" s="17"/>
      <c r="E24" s="24"/>
      <c r="F24" s="25"/>
      <c r="G24" s="28"/>
      <c r="H24" s="26"/>
    </row>
    <row r="25" spans="1:8" ht="12.75">
      <c r="A25" s="244"/>
      <c r="B25" s="125"/>
      <c r="C25" s="23"/>
      <c r="D25" s="17"/>
      <c r="E25" s="24"/>
      <c r="F25" s="25"/>
      <c r="G25" s="28"/>
      <c r="H25" s="26"/>
    </row>
    <row r="26" spans="1:8" ht="12.75">
      <c r="A26" s="244"/>
      <c r="B26" s="125">
        <v>1959</v>
      </c>
      <c r="C26" s="27" t="s">
        <v>16</v>
      </c>
      <c r="D26" s="17"/>
      <c r="E26" s="24"/>
      <c r="F26" s="25" t="s">
        <v>690</v>
      </c>
      <c r="G26" s="28">
        <v>4922.79</v>
      </c>
      <c r="H26" s="26">
        <f>G26+G27+G28</f>
        <v>6004.02</v>
      </c>
    </row>
    <row r="27" spans="1:9" ht="12.75">
      <c r="A27" s="244"/>
      <c r="B27" s="125"/>
      <c r="C27" s="23" t="s">
        <v>18</v>
      </c>
      <c r="D27" s="17"/>
      <c r="E27" s="24"/>
      <c r="F27" s="25" t="s">
        <v>691</v>
      </c>
      <c r="G27" s="28">
        <v>1081.23</v>
      </c>
      <c r="H27" s="26"/>
      <c r="I27" s="3"/>
    </row>
    <row r="28" spans="1:8" ht="12.75">
      <c r="A28" s="244"/>
      <c r="B28" s="125"/>
      <c r="C28" s="23"/>
      <c r="D28" s="17"/>
      <c r="E28" s="24"/>
      <c r="F28" s="25"/>
      <c r="G28" s="28"/>
      <c r="H28" s="26"/>
    </row>
    <row r="29" spans="1:8" ht="12.75">
      <c r="A29" s="244"/>
      <c r="B29" s="125"/>
      <c r="C29" s="23"/>
      <c r="D29" s="17"/>
      <c r="E29" s="24"/>
      <c r="F29" s="25"/>
      <c r="G29" s="28"/>
      <c r="H29" s="26"/>
    </row>
    <row r="30" spans="1:8" ht="12.75">
      <c r="A30" s="244"/>
      <c r="B30" s="125">
        <v>1960</v>
      </c>
      <c r="C30" s="27" t="s">
        <v>19</v>
      </c>
      <c r="D30" s="17"/>
      <c r="E30" s="24"/>
      <c r="F30" s="25" t="s">
        <v>692</v>
      </c>
      <c r="G30" s="28">
        <v>28180.93</v>
      </c>
      <c r="H30" s="26">
        <f>G30+G31+G32+G33+G34</f>
        <v>33193.21</v>
      </c>
    </row>
    <row r="31" spans="1:8" ht="12.75">
      <c r="A31" s="244"/>
      <c r="B31" s="125"/>
      <c r="C31" s="23" t="s">
        <v>20</v>
      </c>
      <c r="D31" s="17"/>
      <c r="E31" s="24"/>
      <c r="F31" s="25" t="s">
        <v>693</v>
      </c>
      <c r="G31" s="28">
        <v>2884.8</v>
      </c>
      <c r="H31" s="26"/>
    </row>
    <row r="32" spans="1:8" ht="12.75">
      <c r="A32" s="244"/>
      <c r="B32" s="125"/>
      <c r="C32" s="23"/>
      <c r="D32" s="17"/>
      <c r="E32" s="24"/>
      <c r="F32" s="25" t="s">
        <v>694</v>
      </c>
      <c r="G32" s="28">
        <v>116.49</v>
      </c>
      <c r="H32" s="26"/>
    </row>
    <row r="33" spans="1:8" ht="12.75">
      <c r="A33" s="244"/>
      <c r="B33" s="125"/>
      <c r="C33" s="23"/>
      <c r="D33" s="17"/>
      <c r="E33" s="24"/>
      <c r="F33" s="25" t="s">
        <v>695</v>
      </c>
      <c r="G33" s="28">
        <v>2010.99</v>
      </c>
      <c r="H33" s="26"/>
    </row>
    <row r="34" spans="1:8" ht="12.75">
      <c r="A34" s="244"/>
      <c r="B34" s="125"/>
      <c r="C34" s="23"/>
      <c r="D34" s="17"/>
      <c r="E34" s="24"/>
      <c r="F34" s="25"/>
      <c r="G34" s="28"/>
      <c r="H34" s="26"/>
    </row>
    <row r="35" spans="1:8" ht="12.75">
      <c r="A35" s="244"/>
      <c r="B35" s="125">
        <v>1961</v>
      </c>
      <c r="C35" s="27" t="s">
        <v>21</v>
      </c>
      <c r="D35" s="17"/>
      <c r="E35" s="24"/>
      <c r="F35" s="25" t="s">
        <v>696</v>
      </c>
      <c r="G35" s="28">
        <v>31335.54</v>
      </c>
      <c r="H35" s="26">
        <f>G35+G36+G37+G38+G39+G40+G41</f>
        <v>53173.73</v>
      </c>
    </row>
    <row r="36" spans="1:8" ht="12.75">
      <c r="A36" s="244"/>
      <c r="B36" s="125"/>
      <c r="C36" s="23" t="s">
        <v>22</v>
      </c>
      <c r="D36" s="17"/>
      <c r="E36" s="24"/>
      <c r="F36" s="25" t="s">
        <v>697</v>
      </c>
      <c r="G36" s="28">
        <v>13517.18</v>
      </c>
      <c r="H36" s="26"/>
    </row>
    <row r="37" spans="1:8" ht="12.75">
      <c r="A37" s="244"/>
      <c r="B37" s="125"/>
      <c r="C37" s="23"/>
      <c r="D37" s="17"/>
      <c r="E37" s="24"/>
      <c r="F37" s="25" t="s">
        <v>698</v>
      </c>
      <c r="G37" s="28">
        <v>5312.9</v>
      </c>
      <c r="H37" s="26"/>
    </row>
    <row r="38" spans="1:8" ht="12.75">
      <c r="A38" s="244"/>
      <c r="B38" s="125"/>
      <c r="C38" s="23"/>
      <c r="D38" s="17"/>
      <c r="E38" s="24"/>
      <c r="F38" s="25" t="s">
        <v>699</v>
      </c>
      <c r="G38" s="28">
        <v>1398.35</v>
      </c>
      <c r="H38" s="26"/>
    </row>
    <row r="39" spans="1:8" ht="12.75">
      <c r="A39" s="244"/>
      <c r="B39" s="125"/>
      <c r="C39" s="23"/>
      <c r="D39" s="17"/>
      <c r="E39" s="24"/>
      <c r="F39" s="25" t="s">
        <v>700</v>
      </c>
      <c r="G39" s="28">
        <v>1213.43</v>
      </c>
      <c r="H39" s="26"/>
    </row>
    <row r="40" spans="1:8" ht="12.75">
      <c r="A40" s="244"/>
      <c r="B40" s="125"/>
      <c r="C40" s="23"/>
      <c r="D40" s="17"/>
      <c r="E40" s="24"/>
      <c r="F40" s="25" t="s">
        <v>680</v>
      </c>
      <c r="G40" s="28">
        <v>396.33</v>
      </c>
      <c r="H40" s="26"/>
    </row>
    <row r="41" spans="1:8" ht="12.75">
      <c r="A41" s="244"/>
      <c r="B41" s="125"/>
      <c r="C41" s="23"/>
      <c r="D41" s="17"/>
      <c r="E41" s="24"/>
      <c r="F41" s="25"/>
      <c r="G41" s="28"/>
      <c r="H41" s="26"/>
    </row>
    <row r="42" spans="1:8" ht="12.75">
      <c r="A42" s="244"/>
      <c r="B42" s="125">
        <v>1962</v>
      </c>
      <c r="C42" s="27" t="s">
        <v>23</v>
      </c>
      <c r="D42" s="17"/>
      <c r="E42" s="24"/>
      <c r="F42" s="25" t="s">
        <v>701</v>
      </c>
      <c r="G42" s="28">
        <v>80334.46</v>
      </c>
      <c r="H42" s="26">
        <f>G42+G43+G44+G45</f>
        <v>85595.84000000001</v>
      </c>
    </row>
    <row r="43" spans="1:8" ht="12.75">
      <c r="A43" s="244"/>
      <c r="B43" s="125"/>
      <c r="C43" s="23" t="s">
        <v>24</v>
      </c>
      <c r="D43" s="17"/>
      <c r="E43" s="24"/>
      <c r="F43" s="25" t="s">
        <v>702</v>
      </c>
      <c r="G43" s="28">
        <v>5261.38</v>
      </c>
      <c r="H43" s="26"/>
    </row>
    <row r="44" spans="1:8" ht="12.75">
      <c r="A44" s="244"/>
      <c r="B44" s="125"/>
      <c r="C44" s="23"/>
      <c r="D44" s="17"/>
      <c r="E44" s="24"/>
      <c r="F44" s="25"/>
      <c r="G44" s="28"/>
      <c r="H44" s="26"/>
    </row>
    <row r="45" spans="1:8" ht="12.75">
      <c r="A45" s="244"/>
      <c r="B45" s="125"/>
      <c r="C45" s="23"/>
      <c r="D45" s="17"/>
      <c r="E45" s="24"/>
      <c r="F45" s="25"/>
      <c r="G45" s="28"/>
      <c r="H45" s="26"/>
    </row>
    <row r="46" spans="1:8" ht="12.75">
      <c r="A46" s="244"/>
      <c r="B46" s="125">
        <v>1963</v>
      </c>
      <c r="C46" s="27" t="s">
        <v>25</v>
      </c>
      <c r="D46" s="17"/>
      <c r="E46" s="24"/>
      <c r="F46" s="32" t="s">
        <v>703</v>
      </c>
      <c r="G46" s="28">
        <v>114707.39</v>
      </c>
      <c r="H46" s="26">
        <f>G46+G47+G48+G49+G50+G51+G52+G53+G54</f>
        <v>183772.4</v>
      </c>
    </row>
    <row r="47" spans="1:8" ht="12.75">
      <c r="A47" s="244"/>
      <c r="B47" s="125"/>
      <c r="C47" s="23" t="s">
        <v>14</v>
      </c>
      <c r="D47" s="17"/>
      <c r="E47" s="24"/>
      <c r="F47" s="32" t="s">
        <v>704</v>
      </c>
      <c r="G47" s="28">
        <v>11815.3</v>
      </c>
      <c r="H47" s="26"/>
    </row>
    <row r="48" spans="1:8" ht="12.75">
      <c r="A48" s="244"/>
      <c r="B48" s="125"/>
      <c r="C48" s="23"/>
      <c r="D48" s="17"/>
      <c r="E48" s="24"/>
      <c r="F48" s="32" t="s">
        <v>705</v>
      </c>
      <c r="G48" s="28">
        <v>25930.62</v>
      </c>
      <c r="H48" s="26"/>
    </row>
    <row r="49" spans="1:8" ht="12.75">
      <c r="A49" s="244"/>
      <c r="B49" s="125"/>
      <c r="C49" s="23"/>
      <c r="D49" s="17"/>
      <c r="E49" s="24"/>
      <c r="F49" s="32" t="s">
        <v>706</v>
      </c>
      <c r="G49" s="28">
        <v>18247.83</v>
      </c>
      <c r="H49" s="26"/>
    </row>
    <row r="50" spans="1:8" ht="12.75">
      <c r="A50" s="244"/>
      <c r="B50" s="125"/>
      <c r="C50" s="23"/>
      <c r="D50" s="17"/>
      <c r="E50" s="24"/>
      <c r="F50" s="32" t="s">
        <v>707</v>
      </c>
      <c r="G50" s="28">
        <v>9222.71</v>
      </c>
      <c r="H50" s="26"/>
    </row>
    <row r="51" spans="1:8" ht="12.75">
      <c r="A51" s="244"/>
      <c r="B51" s="125"/>
      <c r="C51" s="23"/>
      <c r="D51" s="17"/>
      <c r="E51" s="24"/>
      <c r="F51" s="32" t="s">
        <v>708</v>
      </c>
      <c r="G51" s="28">
        <v>865.34</v>
      </c>
      <c r="H51" s="26"/>
    </row>
    <row r="52" spans="1:8" ht="12.75">
      <c r="A52" s="244"/>
      <c r="B52" s="125"/>
      <c r="C52" s="23"/>
      <c r="D52" s="17"/>
      <c r="E52" s="24"/>
      <c r="F52" s="32" t="s">
        <v>709</v>
      </c>
      <c r="G52" s="28">
        <v>790.94</v>
      </c>
      <c r="H52" s="26"/>
    </row>
    <row r="53" spans="1:8" ht="12.75">
      <c r="A53" s="244"/>
      <c r="B53" s="125"/>
      <c r="C53" s="23"/>
      <c r="D53" s="17"/>
      <c r="E53" s="24"/>
      <c r="F53" s="32" t="s">
        <v>710</v>
      </c>
      <c r="G53" s="28">
        <v>2192.27</v>
      </c>
      <c r="H53" s="26"/>
    </row>
    <row r="54" spans="1:8" ht="12.75">
      <c r="A54" s="244"/>
      <c r="B54" s="125"/>
      <c r="C54" s="23"/>
      <c r="D54" s="17"/>
      <c r="E54" s="24"/>
      <c r="F54" s="32"/>
      <c r="G54" s="28"/>
      <c r="H54" s="26"/>
    </row>
    <row r="55" spans="1:8" ht="12.75">
      <c r="A55" s="244"/>
      <c r="B55" s="125">
        <v>1964</v>
      </c>
      <c r="C55" s="27" t="s">
        <v>26</v>
      </c>
      <c r="D55" s="17"/>
      <c r="E55" s="24"/>
      <c r="F55" s="25" t="s">
        <v>711</v>
      </c>
      <c r="G55" s="28">
        <v>159561.9</v>
      </c>
      <c r="H55" s="26">
        <f>G55+G56+G57+G58</f>
        <v>166741.03</v>
      </c>
    </row>
    <row r="56" spans="1:8" ht="12.75">
      <c r="A56" s="244"/>
      <c r="B56" s="125"/>
      <c r="C56" s="23" t="s">
        <v>17</v>
      </c>
      <c r="D56" s="17"/>
      <c r="E56" s="24"/>
      <c r="F56" s="32" t="s">
        <v>712</v>
      </c>
      <c r="G56" s="28">
        <v>108.81</v>
      </c>
      <c r="H56" s="26"/>
    </row>
    <row r="57" spans="1:8" ht="12.75">
      <c r="A57" s="244"/>
      <c r="B57" s="125"/>
      <c r="C57" s="23"/>
      <c r="D57" s="17"/>
      <c r="E57" s="24"/>
      <c r="F57" s="32" t="s">
        <v>713</v>
      </c>
      <c r="G57" s="28">
        <v>7070.32</v>
      </c>
      <c r="H57" s="26"/>
    </row>
    <row r="58" spans="1:8" ht="12.75">
      <c r="A58" s="244"/>
      <c r="B58" s="125"/>
      <c r="C58" s="23"/>
      <c r="D58" s="17"/>
      <c r="E58" s="24"/>
      <c r="F58" s="32"/>
      <c r="G58" s="5"/>
      <c r="H58" s="28"/>
    </row>
    <row r="59" spans="1:8" ht="12.75">
      <c r="A59" s="244"/>
      <c r="B59" s="125">
        <v>1965</v>
      </c>
      <c r="C59" s="27" t="s">
        <v>27</v>
      </c>
      <c r="D59" s="17"/>
      <c r="E59" s="24"/>
      <c r="F59" s="32" t="s">
        <v>714</v>
      </c>
      <c r="G59" s="28">
        <v>25932.08</v>
      </c>
      <c r="H59" s="26">
        <f>G59+G60+G61</f>
        <v>26969.480000000003</v>
      </c>
    </row>
    <row r="60" spans="1:8" ht="12.75">
      <c r="A60" s="244"/>
      <c r="B60" s="125"/>
      <c r="C60" s="23" t="s">
        <v>12</v>
      </c>
      <c r="D60" s="17"/>
      <c r="E60" s="24"/>
      <c r="F60" s="32" t="s">
        <v>715</v>
      </c>
      <c r="G60" s="28">
        <v>1037.4</v>
      </c>
      <c r="H60" s="26"/>
    </row>
    <row r="61" spans="1:8" ht="12.75">
      <c r="A61" s="244"/>
      <c r="B61" s="125"/>
      <c r="C61" s="23"/>
      <c r="D61" s="17"/>
      <c r="E61" s="24"/>
      <c r="F61" s="32"/>
      <c r="G61" s="28"/>
      <c r="H61" s="26"/>
    </row>
    <row r="62" spans="1:8" ht="12.75">
      <c r="A62" s="244"/>
      <c r="B62" s="125">
        <v>1966</v>
      </c>
      <c r="C62" s="27" t="s">
        <v>28</v>
      </c>
      <c r="D62" s="17"/>
      <c r="E62" s="24"/>
      <c r="F62" s="32" t="s">
        <v>716</v>
      </c>
      <c r="G62" s="28">
        <v>107137.81</v>
      </c>
      <c r="H62" s="26">
        <f>G62+G63+G64+G65</f>
        <v>108281.48</v>
      </c>
    </row>
    <row r="63" spans="1:8" ht="12.75">
      <c r="A63" s="244"/>
      <c r="B63" s="125"/>
      <c r="C63" s="23" t="s">
        <v>12</v>
      </c>
      <c r="D63" s="17"/>
      <c r="E63" s="24"/>
      <c r="F63" s="32" t="s">
        <v>717</v>
      </c>
      <c r="G63" s="28">
        <v>1143.67</v>
      </c>
      <c r="H63" s="26"/>
    </row>
    <row r="64" spans="1:8" ht="12.75">
      <c r="A64" s="244"/>
      <c r="B64" s="125"/>
      <c r="C64" s="23"/>
      <c r="D64" s="17"/>
      <c r="E64" s="24"/>
      <c r="F64" s="32"/>
      <c r="G64" s="28"/>
      <c r="H64" s="26"/>
    </row>
    <row r="65" spans="1:8" ht="12.75">
      <c r="A65" s="244"/>
      <c r="B65" s="125"/>
      <c r="C65" s="23"/>
      <c r="D65" s="17"/>
      <c r="E65" s="24"/>
      <c r="F65" s="32"/>
      <c r="G65" s="28"/>
      <c r="H65" s="26"/>
    </row>
    <row r="66" spans="1:8" ht="12.75">
      <c r="A66" s="244"/>
      <c r="B66" s="125">
        <v>1967</v>
      </c>
      <c r="C66" s="27" t="s">
        <v>29</v>
      </c>
      <c r="D66" s="17"/>
      <c r="E66" s="24"/>
      <c r="F66" s="32" t="s">
        <v>696</v>
      </c>
      <c r="G66" s="28">
        <v>30932.38</v>
      </c>
      <c r="H66" s="26">
        <f>G66+G67+G68+G69+G70</f>
        <v>49397.92</v>
      </c>
    </row>
    <row r="67" spans="1:8" ht="12.75">
      <c r="A67" s="244"/>
      <c r="B67" s="125"/>
      <c r="C67" s="23" t="s">
        <v>12</v>
      </c>
      <c r="D67" s="17"/>
      <c r="E67" s="24"/>
      <c r="F67" s="32" t="s">
        <v>718</v>
      </c>
      <c r="G67" s="28">
        <v>15627.21</v>
      </c>
      <c r="H67" s="26"/>
    </row>
    <row r="68" spans="1:8" ht="12.75">
      <c r="A68" s="244"/>
      <c r="B68" s="125"/>
      <c r="C68" s="23"/>
      <c r="D68" s="17"/>
      <c r="E68" s="24"/>
      <c r="F68" s="32" t="s">
        <v>699</v>
      </c>
      <c r="G68" s="28">
        <v>1718.08</v>
      </c>
      <c r="H68" s="26"/>
    </row>
    <row r="69" spans="1:8" ht="12.75">
      <c r="A69" s="244"/>
      <c r="B69" s="125"/>
      <c r="C69" s="23"/>
      <c r="D69" s="17"/>
      <c r="E69" s="24"/>
      <c r="F69" s="32" t="s">
        <v>719</v>
      </c>
      <c r="G69" s="28">
        <v>1120.25</v>
      </c>
      <c r="H69" s="26"/>
    </row>
    <row r="70" spans="1:8" ht="12.75">
      <c r="A70" s="244"/>
      <c r="B70" s="125"/>
      <c r="C70" s="23"/>
      <c r="D70" s="17"/>
      <c r="E70" s="24"/>
      <c r="F70" s="32"/>
      <c r="G70" s="28"/>
      <c r="H70" s="26"/>
    </row>
    <row r="71" spans="1:8" ht="12.75">
      <c r="A71" s="244"/>
      <c r="B71" s="125">
        <v>1968</v>
      </c>
      <c r="C71" s="27" t="s">
        <v>30</v>
      </c>
      <c r="D71" s="17"/>
      <c r="E71" s="24"/>
      <c r="F71" s="32" t="s">
        <v>720</v>
      </c>
      <c r="G71" s="28">
        <v>24477.39</v>
      </c>
      <c r="H71" s="26">
        <f>G71+G72+G73+G74</f>
        <v>24808.059999999998</v>
      </c>
    </row>
    <row r="72" spans="1:8" ht="12.75">
      <c r="A72" s="244"/>
      <c r="B72" s="125"/>
      <c r="C72" s="23" t="s">
        <v>12</v>
      </c>
      <c r="D72" s="17"/>
      <c r="E72" s="24"/>
      <c r="F72" s="32" t="s">
        <v>721</v>
      </c>
      <c r="G72" s="28">
        <v>330.67</v>
      </c>
      <c r="H72" s="26"/>
    </row>
    <row r="73" spans="1:8" ht="12.75">
      <c r="A73" s="244"/>
      <c r="B73" s="125"/>
      <c r="C73" s="23"/>
      <c r="D73" s="17"/>
      <c r="E73" s="24"/>
      <c r="F73" s="32"/>
      <c r="G73" s="127"/>
      <c r="H73" s="26"/>
    </row>
    <row r="74" spans="1:8" ht="12.75">
      <c r="A74" s="244"/>
      <c r="B74" s="125"/>
      <c r="C74" s="23"/>
      <c r="D74" s="17"/>
      <c r="E74" s="24"/>
      <c r="F74" s="32"/>
      <c r="G74" s="28"/>
      <c r="H74" s="26"/>
    </row>
    <row r="75" spans="1:8" ht="12.75">
      <c r="A75" s="244"/>
      <c r="B75" s="125">
        <v>1969</v>
      </c>
      <c r="C75" s="27" t="s">
        <v>31</v>
      </c>
      <c r="D75" s="17"/>
      <c r="E75" s="24"/>
      <c r="F75" s="32" t="s">
        <v>722</v>
      </c>
      <c r="G75" s="28">
        <v>12518.77</v>
      </c>
      <c r="H75" s="26">
        <f>G75+G76+G77</f>
        <v>13050.5</v>
      </c>
    </row>
    <row r="76" spans="1:8" ht="12.75">
      <c r="A76" s="244"/>
      <c r="B76" s="125"/>
      <c r="C76" s="23" t="s">
        <v>12</v>
      </c>
      <c r="D76" s="17"/>
      <c r="E76" s="24"/>
      <c r="F76" s="32" t="s">
        <v>714</v>
      </c>
      <c r="G76" s="25">
        <v>531.73</v>
      </c>
      <c r="H76" s="26"/>
    </row>
    <row r="77" spans="1:8" ht="12.75">
      <c r="A77" s="244"/>
      <c r="B77" s="125"/>
      <c r="C77" s="23"/>
      <c r="D77" s="17"/>
      <c r="E77" s="24"/>
      <c r="F77" s="32"/>
      <c r="G77" s="127"/>
      <c r="H77" s="26"/>
    </row>
    <row r="78" spans="1:8" ht="12.75">
      <c r="A78" s="244"/>
      <c r="B78" s="125">
        <v>1970</v>
      </c>
      <c r="C78" s="27" t="s">
        <v>32</v>
      </c>
      <c r="D78" s="17"/>
      <c r="E78" s="24"/>
      <c r="F78" s="32" t="s">
        <v>723</v>
      </c>
      <c r="G78" s="28">
        <v>56004.48</v>
      </c>
      <c r="H78" s="26">
        <f>G78+G79+G80+G81+G83</f>
        <v>98622.72</v>
      </c>
    </row>
    <row r="79" spans="1:8" ht="12.75">
      <c r="A79" s="244"/>
      <c r="B79" s="125"/>
      <c r="C79" s="23" t="s">
        <v>12</v>
      </c>
      <c r="D79" s="17"/>
      <c r="E79" s="24"/>
      <c r="F79" s="32" t="s">
        <v>678</v>
      </c>
      <c r="G79" s="28">
        <v>37197.04</v>
      </c>
      <c r="H79" s="26"/>
    </row>
    <row r="80" spans="1:8" ht="12.75">
      <c r="A80" s="244"/>
      <c r="B80" s="125"/>
      <c r="C80" s="23"/>
      <c r="D80" s="17"/>
      <c r="E80" s="24"/>
      <c r="F80" s="32" t="s">
        <v>683</v>
      </c>
      <c r="G80" s="28">
        <v>2403.12</v>
      </c>
      <c r="H80" s="26"/>
    </row>
    <row r="81" spans="1:8" ht="12.75">
      <c r="A81" s="244"/>
      <c r="B81" s="125"/>
      <c r="C81" s="23"/>
      <c r="D81" s="17"/>
      <c r="E81" s="24"/>
      <c r="F81" s="32" t="s">
        <v>724</v>
      </c>
      <c r="G81" s="28">
        <v>3018.08</v>
      </c>
      <c r="H81" s="26"/>
    </row>
    <row r="82" spans="1:8" ht="12.75">
      <c r="A82" s="244"/>
      <c r="B82" s="125"/>
      <c r="C82" s="23"/>
      <c r="D82" s="17"/>
      <c r="E82" s="24"/>
      <c r="F82" s="32"/>
      <c r="G82" s="28"/>
      <c r="H82" s="26"/>
    </row>
    <row r="83" spans="1:8" ht="12.75">
      <c r="A83" s="244"/>
      <c r="B83" s="125"/>
      <c r="C83" s="23"/>
      <c r="D83" s="17"/>
      <c r="E83" s="24"/>
      <c r="F83" s="32"/>
      <c r="G83" s="28"/>
      <c r="H83" s="26"/>
    </row>
    <row r="84" spans="1:8" ht="12.75">
      <c r="A84" s="244"/>
      <c r="B84" s="125">
        <v>1971</v>
      </c>
      <c r="C84" s="27" t="s">
        <v>33</v>
      </c>
      <c r="D84" s="17"/>
      <c r="E84" s="24"/>
      <c r="F84" s="32" t="s">
        <v>725</v>
      </c>
      <c r="G84" s="28">
        <v>6072.22</v>
      </c>
      <c r="H84" s="26">
        <f>G84+G85+G86+G87+G88</f>
        <v>10056.960000000001</v>
      </c>
    </row>
    <row r="85" spans="1:8" ht="12.75">
      <c r="A85" s="244"/>
      <c r="B85" s="125"/>
      <c r="C85" s="23" t="s">
        <v>17</v>
      </c>
      <c r="D85" s="17"/>
      <c r="E85" s="24"/>
      <c r="F85" s="32" t="s">
        <v>715</v>
      </c>
      <c r="G85" s="28">
        <v>3719.47</v>
      </c>
      <c r="H85" s="26"/>
    </row>
    <row r="86" spans="1:8" ht="12.75">
      <c r="A86" s="244"/>
      <c r="B86" s="125"/>
      <c r="C86" s="23"/>
      <c r="D86" s="17"/>
      <c r="E86" s="24"/>
      <c r="F86" s="32" t="s">
        <v>726</v>
      </c>
      <c r="G86" s="28">
        <v>87.83</v>
      </c>
      <c r="H86" s="26"/>
    </row>
    <row r="87" spans="1:8" ht="12.75">
      <c r="A87" s="244"/>
      <c r="B87" s="125"/>
      <c r="C87" s="23"/>
      <c r="D87" s="17"/>
      <c r="E87" s="24"/>
      <c r="F87" s="32" t="s">
        <v>722</v>
      </c>
      <c r="G87" s="28">
        <v>177.44</v>
      </c>
      <c r="H87" s="26"/>
    </row>
    <row r="88" spans="1:8" ht="12.75">
      <c r="A88" s="244"/>
      <c r="B88" s="125"/>
      <c r="C88" s="23"/>
      <c r="D88" s="17"/>
      <c r="E88" s="24"/>
      <c r="F88" s="32"/>
      <c r="G88" s="28"/>
      <c r="H88" s="26"/>
    </row>
    <row r="89" spans="1:8" ht="12.75">
      <c r="A89" s="244"/>
      <c r="B89" s="125">
        <v>1972</v>
      </c>
      <c r="C89" s="27" t="s">
        <v>34</v>
      </c>
      <c r="D89" s="17"/>
      <c r="E89" s="24"/>
      <c r="F89" s="32" t="s">
        <v>727</v>
      </c>
      <c r="G89" s="28">
        <v>3686.61</v>
      </c>
      <c r="H89" s="26">
        <f>G89+G90+G91+G92+G93+G94+G95</f>
        <v>39517.02</v>
      </c>
    </row>
    <row r="90" spans="1:8" ht="12.75">
      <c r="A90" s="244"/>
      <c r="B90" s="125"/>
      <c r="C90" s="23" t="s">
        <v>35</v>
      </c>
      <c r="D90" s="17"/>
      <c r="E90" s="24"/>
      <c r="F90" s="32" t="s">
        <v>728</v>
      </c>
      <c r="G90" s="28">
        <v>3383.56</v>
      </c>
      <c r="H90" s="26"/>
    </row>
    <row r="91" spans="1:8" ht="12.75">
      <c r="A91" s="244"/>
      <c r="B91" s="125"/>
      <c r="C91" s="23"/>
      <c r="D91" s="17"/>
      <c r="E91" s="24"/>
      <c r="F91" s="32" t="s">
        <v>729</v>
      </c>
      <c r="G91" s="28">
        <v>29271.21</v>
      </c>
      <c r="H91" s="26"/>
    </row>
    <row r="92" spans="1:8" ht="12.75">
      <c r="A92" s="244"/>
      <c r="B92" s="125"/>
      <c r="C92" s="23"/>
      <c r="D92" s="17"/>
      <c r="E92" s="24"/>
      <c r="F92" s="32" t="s">
        <v>730</v>
      </c>
      <c r="G92" s="28">
        <v>569.54</v>
      </c>
      <c r="H92" s="26"/>
    </row>
    <row r="93" spans="1:8" ht="12.75">
      <c r="A93" s="244"/>
      <c r="B93" s="125"/>
      <c r="C93" s="23"/>
      <c r="D93" s="17"/>
      <c r="E93" s="24"/>
      <c r="F93" s="32" t="s">
        <v>731</v>
      </c>
      <c r="G93" s="28">
        <v>479.04</v>
      </c>
      <c r="H93" s="26"/>
    </row>
    <row r="94" spans="1:8" ht="12.75">
      <c r="A94" s="244"/>
      <c r="B94" s="125"/>
      <c r="C94" s="23"/>
      <c r="D94" s="17"/>
      <c r="E94" s="24"/>
      <c r="F94" s="32" t="s">
        <v>732</v>
      </c>
      <c r="G94" s="28">
        <v>2127.06</v>
      </c>
      <c r="H94" s="26"/>
    </row>
    <row r="95" spans="1:8" ht="12.75">
      <c r="A95" s="244"/>
      <c r="B95" s="125"/>
      <c r="C95" s="23"/>
      <c r="D95" s="17"/>
      <c r="E95" s="24"/>
      <c r="F95" s="32"/>
      <c r="G95" s="28"/>
      <c r="H95" s="26"/>
    </row>
    <row r="96" spans="1:8" ht="12.75">
      <c r="A96" s="244"/>
      <c r="B96" s="125">
        <v>1973</v>
      </c>
      <c r="C96" s="27" t="s">
        <v>36</v>
      </c>
      <c r="D96" s="17"/>
      <c r="E96" s="24"/>
      <c r="F96" s="32" t="s">
        <v>733</v>
      </c>
      <c r="G96" s="28">
        <v>27407.63</v>
      </c>
      <c r="H96" s="26">
        <f>G96+G97+G98</f>
        <v>29198.22</v>
      </c>
    </row>
    <row r="97" spans="1:8" ht="12.75">
      <c r="A97" s="244"/>
      <c r="B97" s="125"/>
      <c r="C97" s="23" t="s">
        <v>37</v>
      </c>
      <c r="D97" s="17"/>
      <c r="E97" s="24"/>
      <c r="F97" s="32" t="s">
        <v>734</v>
      </c>
      <c r="G97" s="28">
        <v>1790.59</v>
      </c>
      <c r="H97" s="26"/>
    </row>
    <row r="98" spans="1:8" ht="12.75">
      <c r="A98" s="244"/>
      <c r="B98" s="125"/>
      <c r="C98" s="23"/>
      <c r="D98" s="17"/>
      <c r="E98" s="24"/>
      <c r="F98" s="32"/>
      <c r="G98" s="28"/>
      <c r="H98" s="26"/>
    </row>
    <row r="99" spans="1:8" ht="12.75">
      <c r="A99" s="244"/>
      <c r="B99" s="125"/>
      <c r="C99" s="23"/>
      <c r="D99" s="17"/>
      <c r="E99" s="24"/>
      <c r="F99" s="32"/>
      <c r="G99" s="28"/>
      <c r="H99" s="26"/>
    </row>
    <row r="100" spans="1:8" ht="12.75">
      <c r="A100" s="244"/>
      <c r="B100" s="125">
        <v>1974</v>
      </c>
      <c r="C100" s="27" t="s">
        <v>38</v>
      </c>
      <c r="D100" s="17"/>
      <c r="E100" s="24"/>
      <c r="F100" s="32" t="s">
        <v>735</v>
      </c>
      <c r="G100" s="28">
        <v>9842.92</v>
      </c>
      <c r="H100" s="26">
        <f>G100+G101+G102+G103</f>
        <v>11071.02</v>
      </c>
    </row>
    <row r="101" spans="1:8" ht="12.75">
      <c r="A101" s="244"/>
      <c r="B101" s="125"/>
      <c r="C101" s="33" t="s">
        <v>39</v>
      </c>
      <c r="D101" s="34"/>
      <c r="E101" s="35"/>
      <c r="F101" s="32" t="s">
        <v>736</v>
      </c>
      <c r="G101" s="28">
        <v>1228.1</v>
      </c>
      <c r="H101" s="26"/>
    </row>
    <row r="102" spans="1:8" ht="12.75">
      <c r="A102" s="244"/>
      <c r="B102" s="125"/>
      <c r="C102" s="33"/>
      <c r="D102" s="34"/>
      <c r="E102" s="35"/>
      <c r="F102" s="32"/>
      <c r="G102" s="28"/>
      <c r="H102" s="26"/>
    </row>
    <row r="103" spans="1:8" ht="12.75">
      <c r="A103" s="244"/>
      <c r="B103" s="125"/>
      <c r="C103" s="33"/>
      <c r="D103" s="34"/>
      <c r="E103" s="35"/>
      <c r="F103" s="32"/>
      <c r="G103" s="28"/>
      <c r="H103" s="26"/>
    </row>
    <row r="104" spans="1:8" ht="12.75">
      <c r="A104" s="244"/>
      <c r="B104" s="125">
        <v>1975</v>
      </c>
      <c r="C104" s="27" t="s">
        <v>40</v>
      </c>
      <c r="D104" s="17"/>
      <c r="E104" s="24"/>
      <c r="F104" s="32" t="s">
        <v>737</v>
      </c>
      <c r="G104" s="28">
        <v>40896.85</v>
      </c>
      <c r="H104" s="26">
        <f>G104+G105+G106+G107+G108</f>
        <v>43684.799999999996</v>
      </c>
    </row>
    <row r="105" spans="1:8" ht="12.75">
      <c r="A105" s="244"/>
      <c r="B105" s="128"/>
      <c r="C105" s="23" t="s">
        <v>12</v>
      </c>
      <c r="D105" s="17"/>
      <c r="E105" s="24"/>
      <c r="F105" s="32" t="s">
        <v>738</v>
      </c>
      <c r="G105" s="28">
        <v>2435.07</v>
      </c>
      <c r="H105" s="26"/>
    </row>
    <row r="106" spans="1:8" ht="12.75">
      <c r="A106" s="244"/>
      <c r="B106" s="128"/>
      <c r="C106" s="33"/>
      <c r="D106" s="34"/>
      <c r="E106" s="35"/>
      <c r="F106" s="32" t="s">
        <v>739</v>
      </c>
      <c r="G106" s="28">
        <v>40.38</v>
      </c>
      <c r="H106" s="26"/>
    </row>
    <row r="107" spans="1:8" ht="12.75">
      <c r="A107" s="244"/>
      <c r="B107" s="128"/>
      <c r="C107" s="33"/>
      <c r="D107" s="34"/>
      <c r="E107" s="35"/>
      <c r="F107" s="32" t="s">
        <v>740</v>
      </c>
      <c r="G107" s="28">
        <v>312.5</v>
      </c>
      <c r="H107" s="26"/>
    </row>
    <row r="108" spans="1:8" ht="12.75">
      <c r="A108" s="244"/>
      <c r="B108" s="128"/>
      <c r="C108" s="33"/>
      <c r="D108" s="34"/>
      <c r="E108" s="35"/>
      <c r="F108" s="32"/>
      <c r="G108" s="28"/>
      <c r="H108" s="26"/>
    </row>
    <row r="109" spans="1:8" ht="12.75">
      <c r="A109" s="244"/>
      <c r="B109" s="104">
        <v>1978</v>
      </c>
      <c r="C109" s="27" t="s">
        <v>41</v>
      </c>
      <c r="D109" s="17"/>
      <c r="E109" s="24"/>
      <c r="F109" s="32" t="s">
        <v>741</v>
      </c>
      <c r="G109" s="28">
        <v>56962.87</v>
      </c>
      <c r="H109" s="26">
        <f>G109+G110+G112+G111</f>
        <v>59778.310000000005</v>
      </c>
    </row>
    <row r="110" spans="1:8" ht="12.75">
      <c r="A110" s="244"/>
      <c r="B110" s="125"/>
      <c r="C110" s="23" t="s">
        <v>14</v>
      </c>
      <c r="D110" s="17"/>
      <c r="E110" s="24"/>
      <c r="F110" s="32" t="s">
        <v>742</v>
      </c>
      <c r="G110" s="28">
        <v>2815.44</v>
      </c>
      <c r="H110" s="26"/>
    </row>
    <row r="111" spans="1:8" ht="12.75">
      <c r="A111" s="244"/>
      <c r="B111" s="125"/>
      <c r="C111" s="23"/>
      <c r="D111" s="17"/>
      <c r="E111" s="24"/>
      <c r="F111" s="32"/>
      <c r="G111" s="28"/>
      <c r="H111" s="26"/>
    </row>
    <row r="112" spans="1:8" ht="12.75">
      <c r="A112" s="244"/>
      <c r="B112" s="125"/>
      <c r="C112" s="23"/>
      <c r="D112" s="17"/>
      <c r="E112" s="24"/>
      <c r="F112" s="32"/>
      <c r="G112" s="28"/>
      <c r="H112" s="26"/>
    </row>
    <row r="113" spans="1:8" ht="12.75">
      <c r="A113" s="244"/>
      <c r="B113" s="104">
        <v>1979</v>
      </c>
      <c r="C113" s="27" t="s">
        <v>42</v>
      </c>
      <c r="D113" s="17"/>
      <c r="E113" s="24"/>
      <c r="F113" s="32" t="s">
        <v>743</v>
      </c>
      <c r="G113" s="28">
        <v>36557.95</v>
      </c>
      <c r="H113" s="26">
        <f>G113+G114+G115+G116+G117</f>
        <v>47003.13</v>
      </c>
    </row>
    <row r="114" spans="1:8" ht="12.75">
      <c r="A114" s="244"/>
      <c r="B114" s="125"/>
      <c r="C114" s="23" t="s">
        <v>14</v>
      </c>
      <c r="D114" s="17"/>
      <c r="E114" s="24"/>
      <c r="F114" s="32" t="s">
        <v>744</v>
      </c>
      <c r="G114" s="28">
        <v>7849.74</v>
      </c>
      <c r="H114" s="26"/>
    </row>
    <row r="115" spans="1:8" ht="12.75">
      <c r="A115" s="244"/>
      <c r="B115" s="125"/>
      <c r="C115" s="23"/>
      <c r="D115" s="17"/>
      <c r="E115" s="24"/>
      <c r="F115" s="32" t="s">
        <v>745</v>
      </c>
      <c r="G115" s="28">
        <v>759.29</v>
      </c>
      <c r="H115" s="26"/>
    </row>
    <row r="116" spans="1:8" ht="12.75">
      <c r="A116" s="244"/>
      <c r="B116" s="129"/>
      <c r="C116" s="23"/>
      <c r="D116" s="17"/>
      <c r="E116" s="24"/>
      <c r="F116" s="32" t="s">
        <v>712</v>
      </c>
      <c r="G116" s="28">
        <v>1836.15</v>
      </c>
      <c r="H116" s="26"/>
    </row>
    <row r="117" spans="1:8" ht="12.75">
      <c r="A117" s="244"/>
      <c r="B117" s="129"/>
      <c r="C117" s="23"/>
      <c r="D117" s="17"/>
      <c r="E117" s="24"/>
      <c r="F117" s="32"/>
      <c r="G117" s="28"/>
      <c r="H117" s="26"/>
    </row>
    <row r="118" spans="1:8" ht="12.75">
      <c r="A118" s="244"/>
      <c r="B118" s="104">
        <v>1982</v>
      </c>
      <c r="C118" s="27" t="s">
        <v>43</v>
      </c>
      <c r="D118" s="17"/>
      <c r="E118" s="24"/>
      <c r="F118" s="32" t="s">
        <v>746</v>
      </c>
      <c r="G118" s="28">
        <v>58635.7</v>
      </c>
      <c r="H118" s="26">
        <f>G118+G119+G121+G120</f>
        <v>59906.189999999995</v>
      </c>
    </row>
    <row r="119" spans="1:8" ht="12.75">
      <c r="A119" s="244"/>
      <c r="B119" s="125"/>
      <c r="C119" s="23" t="s">
        <v>12</v>
      </c>
      <c r="D119" s="17"/>
      <c r="E119" s="24"/>
      <c r="F119" s="32" t="s">
        <v>747</v>
      </c>
      <c r="G119" s="28">
        <v>1270.49</v>
      </c>
      <c r="H119" s="26"/>
    </row>
    <row r="120" spans="1:8" ht="12.75">
      <c r="A120" s="244"/>
      <c r="B120" s="125"/>
      <c r="C120" s="23"/>
      <c r="D120" s="17"/>
      <c r="E120" s="24"/>
      <c r="F120" s="32"/>
      <c r="G120" s="28"/>
      <c r="H120" s="26"/>
    </row>
    <row r="121" spans="1:8" ht="12.75">
      <c r="A121" s="244"/>
      <c r="B121" s="125"/>
      <c r="C121" s="23"/>
      <c r="D121" s="17"/>
      <c r="E121" s="24"/>
      <c r="F121" s="32"/>
      <c r="G121" s="28"/>
      <c r="H121" s="26"/>
    </row>
    <row r="122" spans="1:8" ht="12.75">
      <c r="A122" s="244"/>
      <c r="B122" s="104">
        <v>1983</v>
      </c>
      <c r="C122" s="27" t="s">
        <v>44</v>
      </c>
      <c r="D122" s="17"/>
      <c r="E122" s="24"/>
      <c r="F122" s="32" t="s">
        <v>748</v>
      </c>
      <c r="G122" s="28">
        <v>111886.78</v>
      </c>
      <c r="H122" s="26">
        <f>G122+G123+G124+G125+G126+G127+G128+G129+G130+G131+G132</f>
        <v>154545.04</v>
      </c>
    </row>
    <row r="123" spans="1:8" ht="12.75">
      <c r="A123" s="244"/>
      <c r="B123" s="125"/>
      <c r="C123" s="23" t="s">
        <v>45</v>
      </c>
      <c r="D123" s="17"/>
      <c r="E123" s="24"/>
      <c r="F123" s="32" t="s">
        <v>749</v>
      </c>
      <c r="G123" s="28">
        <v>10730.95</v>
      </c>
      <c r="H123" s="26"/>
    </row>
    <row r="124" spans="1:8" ht="12.75">
      <c r="A124" s="244"/>
      <c r="B124" s="125"/>
      <c r="C124" s="23"/>
      <c r="D124" s="17"/>
      <c r="E124" s="24"/>
      <c r="F124" s="32" t="s">
        <v>750</v>
      </c>
      <c r="G124" s="28">
        <v>9960.37</v>
      </c>
      <c r="H124" s="26"/>
    </row>
    <row r="125" spans="1:8" ht="12.75">
      <c r="A125" s="244"/>
      <c r="B125" s="125"/>
      <c r="C125" s="23"/>
      <c r="D125" s="17"/>
      <c r="E125" s="24"/>
      <c r="F125" s="32" t="s">
        <v>751</v>
      </c>
      <c r="G125" s="28">
        <v>6619.04</v>
      </c>
      <c r="H125" s="26"/>
    </row>
    <row r="126" spans="1:8" ht="12.75">
      <c r="A126" s="244"/>
      <c r="B126" s="125"/>
      <c r="C126" s="23"/>
      <c r="D126" s="17"/>
      <c r="E126" s="24"/>
      <c r="F126" s="32" t="s">
        <v>752</v>
      </c>
      <c r="G126" s="28">
        <v>5411.22</v>
      </c>
      <c r="H126" s="26"/>
    </row>
    <row r="127" spans="1:8" ht="12.75">
      <c r="A127" s="244"/>
      <c r="B127" s="125"/>
      <c r="C127" s="23"/>
      <c r="D127" s="17"/>
      <c r="E127" s="24"/>
      <c r="F127" s="32" t="s">
        <v>753</v>
      </c>
      <c r="G127" s="28">
        <v>462.31</v>
      </c>
      <c r="H127" s="26"/>
    </row>
    <row r="128" spans="1:8" ht="12.75">
      <c r="A128" s="244"/>
      <c r="B128" s="125"/>
      <c r="C128" s="23"/>
      <c r="D128" s="17"/>
      <c r="E128" s="24"/>
      <c r="F128" s="32" t="s">
        <v>754</v>
      </c>
      <c r="G128" s="28">
        <v>1015.15</v>
      </c>
      <c r="H128" s="26"/>
    </row>
    <row r="129" spans="1:8" ht="12.75">
      <c r="A129" s="244"/>
      <c r="B129" s="125"/>
      <c r="C129" s="23"/>
      <c r="D129" s="17"/>
      <c r="E129" s="24"/>
      <c r="F129" s="32" t="s">
        <v>755</v>
      </c>
      <c r="G129" s="28">
        <v>6610.14</v>
      </c>
      <c r="H129" s="26"/>
    </row>
    <row r="130" spans="1:8" ht="12.75">
      <c r="A130" s="244"/>
      <c r="B130" s="125"/>
      <c r="C130" s="23"/>
      <c r="D130" s="17"/>
      <c r="E130" s="24"/>
      <c r="F130" s="32" t="s">
        <v>756</v>
      </c>
      <c r="G130" s="28">
        <v>1186.71</v>
      </c>
      <c r="H130" s="26"/>
    </row>
    <row r="131" spans="1:8" ht="12.75">
      <c r="A131" s="244"/>
      <c r="B131" s="129"/>
      <c r="C131" s="38"/>
      <c r="D131" s="17"/>
      <c r="E131" s="24"/>
      <c r="F131" s="32" t="s">
        <v>757</v>
      </c>
      <c r="G131" s="28">
        <v>662.37</v>
      </c>
      <c r="H131" s="26"/>
    </row>
    <row r="132" spans="1:8" ht="12.75">
      <c r="A132" s="244"/>
      <c r="B132" s="129"/>
      <c r="C132" s="38"/>
      <c r="D132" s="17"/>
      <c r="E132" s="24"/>
      <c r="F132" s="32"/>
      <c r="G132" s="28"/>
      <c r="H132" s="26"/>
    </row>
    <row r="133" spans="1:8" ht="12.75">
      <c r="A133" s="244"/>
      <c r="B133" s="104">
        <v>1984</v>
      </c>
      <c r="C133" s="27" t="s">
        <v>46</v>
      </c>
      <c r="D133" s="17"/>
      <c r="E133" s="24"/>
      <c r="F133" s="32" t="s">
        <v>758</v>
      </c>
      <c r="G133" s="28">
        <v>9066.74</v>
      </c>
      <c r="H133" s="26">
        <f>G133+G134+G136+G135</f>
        <v>9555.05</v>
      </c>
    </row>
    <row r="134" spans="1:8" ht="12.75">
      <c r="A134" s="244"/>
      <c r="B134" s="125"/>
      <c r="C134" s="23" t="s">
        <v>12</v>
      </c>
      <c r="D134" s="17"/>
      <c r="E134" s="24"/>
      <c r="F134" s="32" t="s">
        <v>759</v>
      </c>
      <c r="G134" s="28">
        <v>488.31</v>
      </c>
      <c r="H134" s="26"/>
    </row>
    <row r="135" spans="1:8" ht="12.75">
      <c r="A135" s="244"/>
      <c r="B135" s="125"/>
      <c r="C135" s="23"/>
      <c r="D135" s="17"/>
      <c r="E135" s="24"/>
      <c r="F135" s="32"/>
      <c r="G135" s="28"/>
      <c r="H135" s="26"/>
    </row>
    <row r="136" spans="1:8" ht="12.75">
      <c r="A136" s="244"/>
      <c r="B136" s="125"/>
      <c r="C136" s="23"/>
      <c r="D136" s="17"/>
      <c r="E136" s="24"/>
      <c r="F136" s="32"/>
      <c r="G136" s="28"/>
      <c r="H136" s="26"/>
    </row>
    <row r="137" spans="1:8" ht="12.75">
      <c r="A137" s="244"/>
      <c r="B137" s="104">
        <v>1985</v>
      </c>
      <c r="C137" s="27" t="s">
        <v>47</v>
      </c>
      <c r="D137" s="17"/>
      <c r="E137" s="24"/>
      <c r="F137" s="32" t="s">
        <v>760</v>
      </c>
      <c r="G137" s="28">
        <v>8849.72</v>
      </c>
      <c r="H137" s="26">
        <f>G137+G138+G139+G140</f>
        <v>9698.439999999999</v>
      </c>
    </row>
    <row r="138" spans="1:8" ht="12.75">
      <c r="A138" s="244"/>
      <c r="B138" s="125"/>
      <c r="C138" s="23" t="s">
        <v>12</v>
      </c>
      <c r="D138" s="17"/>
      <c r="E138" s="24"/>
      <c r="F138" s="32" t="s">
        <v>761</v>
      </c>
      <c r="G138" s="28">
        <v>848.72</v>
      </c>
      <c r="H138" s="39"/>
    </row>
    <row r="139" spans="1:8" ht="12.75">
      <c r="A139" s="244"/>
      <c r="B139" s="125"/>
      <c r="C139" s="23"/>
      <c r="D139" s="17"/>
      <c r="E139" s="24"/>
      <c r="F139" s="32"/>
      <c r="G139" s="28"/>
      <c r="H139" s="39"/>
    </row>
    <row r="140" spans="1:8" ht="12.75">
      <c r="A140" s="244"/>
      <c r="B140" s="125"/>
      <c r="C140" s="23"/>
      <c r="D140" s="17"/>
      <c r="E140" s="24"/>
      <c r="F140" s="32"/>
      <c r="G140" s="28"/>
      <c r="H140" s="39"/>
    </row>
    <row r="141" spans="1:8" ht="12.75">
      <c r="A141" s="244"/>
      <c r="B141" s="104">
        <v>1986</v>
      </c>
      <c r="C141" s="27" t="s">
        <v>48</v>
      </c>
      <c r="D141" s="17"/>
      <c r="E141" s="24"/>
      <c r="F141" s="32" t="s">
        <v>762</v>
      </c>
      <c r="G141" s="28">
        <v>1952.41</v>
      </c>
      <c r="H141" s="26">
        <f>G141+G142+G143</f>
        <v>1979.2</v>
      </c>
    </row>
    <row r="142" spans="1:8" ht="12.75">
      <c r="A142" s="244"/>
      <c r="B142" s="125"/>
      <c r="C142" s="23" t="s">
        <v>12</v>
      </c>
      <c r="D142" s="17"/>
      <c r="E142" s="24"/>
      <c r="F142" s="32" t="s">
        <v>763</v>
      </c>
      <c r="G142" s="28">
        <v>26.79</v>
      </c>
      <c r="H142" s="26"/>
    </row>
    <row r="143" spans="1:8" ht="12.75">
      <c r="A143" s="244"/>
      <c r="B143" s="125"/>
      <c r="C143" s="23"/>
      <c r="D143" s="17"/>
      <c r="E143" s="24"/>
      <c r="F143" s="32"/>
      <c r="G143" s="28"/>
      <c r="H143" s="26"/>
    </row>
    <row r="144" spans="1:8" ht="12.75">
      <c r="A144" s="244"/>
      <c r="B144" s="125"/>
      <c r="C144" s="23"/>
      <c r="D144" s="17"/>
      <c r="E144" s="24"/>
      <c r="F144" s="32"/>
      <c r="G144" s="28"/>
      <c r="H144" s="26"/>
    </row>
    <row r="145" spans="1:8" ht="12.75">
      <c r="A145" s="244"/>
      <c r="B145" s="104">
        <v>1988</v>
      </c>
      <c r="C145" s="16" t="s">
        <v>49</v>
      </c>
      <c r="D145" s="40"/>
      <c r="E145" s="18"/>
      <c r="F145" s="32" t="s">
        <v>764</v>
      </c>
      <c r="G145" s="28">
        <v>2856.05</v>
      </c>
      <c r="H145" s="26">
        <f>G145+G146</f>
        <v>3151.73</v>
      </c>
    </row>
    <row r="146" spans="1:8" ht="12.75">
      <c r="A146" s="244"/>
      <c r="B146" s="128"/>
      <c r="C146" s="42" t="s">
        <v>12</v>
      </c>
      <c r="D146" s="34"/>
      <c r="E146" s="35"/>
      <c r="F146" s="32" t="s">
        <v>765</v>
      </c>
      <c r="G146" s="28">
        <v>295.68</v>
      </c>
      <c r="H146" s="26"/>
    </row>
    <row r="147" spans="1:8" ht="12.75">
      <c r="A147" s="244"/>
      <c r="B147" s="128"/>
      <c r="C147" s="42"/>
      <c r="D147" s="34"/>
      <c r="E147" s="35"/>
      <c r="F147" s="32"/>
      <c r="G147" s="28"/>
      <c r="H147" s="26"/>
    </row>
    <row r="148" spans="1:8" ht="12.75">
      <c r="A148" s="244"/>
      <c r="B148" s="104">
        <v>1981</v>
      </c>
      <c r="C148" s="43" t="s">
        <v>50</v>
      </c>
      <c r="D148" s="17"/>
      <c r="E148" s="24"/>
      <c r="F148" s="32" t="s">
        <v>766</v>
      </c>
      <c r="G148" s="28">
        <v>124899.35</v>
      </c>
      <c r="H148" s="26">
        <f>G148+G149+G151+G150</f>
        <v>126098.43000000001</v>
      </c>
    </row>
    <row r="149" spans="1:8" ht="12.75">
      <c r="A149" s="244"/>
      <c r="B149" s="128"/>
      <c r="C149" s="44" t="s">
        <v>12</v>
      </c>
      <c r="D149" s="34"/>
      <c r="E149" s="35"/>
      <c r="F149" s="32" t="s">
        <v>767</v>
      </c>
      <c r="G149" s="28">
        <v>1199.08</v>
      </c>
      <c r="H149" s="26"/>
    </row>
    <row r="150" spans="1:8" ht="12.75">
      <c r="A150" s="244"/>
      <c r="B150" s="130"/>
      <c r="C150" s="44"/>
      <c r="D150" s="34"/>
      <c r="E150" s="35"/>
      <c r="F150" s="32"/>
      <c r="G150" s="28"/>
      <c r="H150" s="26"/>
    </row>
    <row r="151" spans="1:8" ht="12.75">
      <c r="A151" s="244"/>
      <c r="B151" s="130"/>
      <c r="C151" s="44"/>
      <c r="D151" s="34"/>
      <c r="E151" s="35"/>
      <c r="F151" s="32"/>
      <c r="G151" s="28"/>
      <c r="H151" s="26"/>
    </row>
    <row r="152" spans="1:8" ht="12.75">
      <c r="A152" s="244"/>
      <c r="B152" s="105">
        <v>1989</v>
      </c>
      <c r="C152" s="45" t="s">
        <v>51</v>
      </c>
      <c r="D152" s="17"/>
      <c r="E152" s="24"/>
      <c r="F152" s="32" t="s">
        <v>768</v>
      </c>
      <c r="G152" s="28">
        <v>26665.52</v>
      </c>
      <c r="H152" s="26">
        <f>G152+G153+G154</f>
        <v>27487.05</v>
      </c>
    </row>
    <row r="153" spans="1:8" ht="12.75">
      <c r="A153" s="244"/>
      <c r="B153" s="128"/>
      <c r="C153" s="44" t="s">
        <v>12</v>
      </c>
      <c r="D153" s="34"/>
      <c r="E153" s="35"/>
      <c r="F153" s="32" t="s">
        <v>769</v>
      </c>
      <c r="G153" s="28">
        <v>821.53</v>
      </c>
      <c r="H153" s="26"/>
    </row>
    <row r="154" spans="1:8" ht="12.75">
      <c r="A154" s="244"/>
      <c r="B154" s="128"/>
      <c r="C154" s="44"/>
      <c r="D154" s="34"/>
      <c r="E154" s="35"/>
      <c r="F154" s="32"/>
      <c r="G154" s="28"/>
      <c r="H154" s="26"/>
    </row>
    <row r="155" spans="1:8" ht="12.75">
      <c r="A155" s="244"/>
      <c r="B155" s="128"/>
      <c r="C155" s="44"/>
      <c r="D155" s="34"/>
      <c r="E155" s="35"/>
      <c r="F155" s="32"/>
      <c r="G155" s="28"/>
      <c r="H155" s="26"/>
    </row>
    <row r="156" spans="1:8" ht="12.75">
      <c r="A156" s="244"/>
      <c r="B156" s="105">
        <v>1991</v>
      </c>
      <c r="C156" s="45" t="s">
        <v>52</v>
      </c>
      <c r="D156" s="17"/>
      <c r="E156" s="24"/>
      <c r="F156" s="32" t="s">
        <v>770</v>
      </c>
      <c r="G156" s="28">
        <v>20941.8</v>
      </c>
      <c r="H156" s="26">
        <f>G156+G157+G158</f>
        <v>21608.09</v>
      </c>
    </row>
    <row r="157" spans="1:8" ht="12.75">
      <c r="A157" s="244"/>
      <c r="B157" s="128"/>
      <c r="C157" s="44" t="s">
        <v>12</v>
      </c>
      <c r="D157" s="34"/>
      <c r="E157" s="35"/>
      <c r="F157" s="32" t="s">
        <v>771</v>
      </c>
      <c r="G157" s="28">
        <v>666.29</v>
      </c>
      <c r="H157" s="46"/>
    </row>
    <row r="158" spans="1:8" ht="12.75">
      <c r="A158" s="244"/>
      <c r="B158" s="128"/>
      <c r="C158" s="44"/>
      <c r="D158" s="34"/>
      <c r="E158" s="35"/>
      <c r="F158" s="32"/>
      <c r="G158" s="28"/>
      <c r="H158" s="46"/>
    </row>
    <row r="159" spans="1:8" ht="12.75">
      <c r="A159" s="244"/>
      <c r="B159" s="128"/>
      <c r="C159" s="44"/>
      <c r="D159" s="34"/>
      <c r="E159" s="35"/>
      <c r="F159" s="32"/>
      <c r="G159" s="28"/>
      <c r="H159" s="46"/>
    </row>
    <row r="160" spans="1:8" ht="12.75">
      <c r="A160" s="244"/>
      <c r="B160" s="105">
        <v>1990</v>
      </c>
      <c r="C160" s="45" t="s">
        <v>53</v>
      </c>
      <c r="D160" s="17"/>
      <c r="E160" s="24"/>
      <c r="F160" s="32" t="s">
        <v>772</v>
      </c>
      <c r="G160" s="28">
        <v>31988.86</v>
      </c>
      <c r="H160" s="26">
        <f>G160+G161+G162+G163</f>
        <v>41696.65</v>
      </c>
    </row>
    <row r="161" spans="1:8" ht="12.75">
      <c r="A161" s="244"/>
      <c r="B161" s="125"/>
      <c r="C161" s="47" t="s">
        <v>12</v>
      </c>
      <c r="D161" s="17"/>
      <c r="E161" s="24"/>
      <c r="F161" s="32" t="s">
        <v>773</v>
      </c>
      <c r="G161" s="28">
        <v>8252.8</v>
      </c>
      <c r="H161" s="26"/>
    </row>
    <row r="162" spans="1:8" ht="12.75">
      <c r="A162" s="244"/>
      <c r="B162" s="125"/>
      <c r="C162" s="47"/>
      <c r="D162" s="17"/>
      <c r="E162" s="24"/>
      <c r="F162" s="32" t="s">
        <v>774</v>
      </c>
      <c r="G162" s="28">
        <v>1454.99</v>
      </c>
      <c r="H162" s="26"/>
    </row>
    <row r="163" spans="1:8" ht="12.75">
      <c r="A163" s="244"/>
      <c r="B163" s="125"/>
      <c r="C163" s="47"/>
      <c r="D163" s="17"/>
      <c r="E163" s="24"/>
      <c r="F163" s="32"/>
      <c r="G163" s="28"/>
      <c r="H163" s="26"/>
    </row>
    <row r="164" spans="1:8" ht="12.75">
      <c r="A164" s="244"/>
      <c r="B164" s="125"/>
      <c r="C164" s="47"/>
      <c r="D164" s="17"/>
      <c r="E164" s="24"/>
      <c r="F164" s="32"/>
      <c r="G164" s="28"/>
      <c r="H164" s="26"/>
    </row>
    <row r="165" spans="1:8" ht="12.75">
      <c r="A165" s="244"/>
      <c r="B165" s="107">
        <v>1993</v>
      </c>
      <c r="C165" s="48" t="s">
        <v>54</v>
      </c>
      <c r="D165" s="49"/>
      <c r="E165" s="50"/>
      <c r="F165" s="32" t="s">
        <v>775</v>
      </c>
      <c r="G165" s="28">
        <v>71961.07</v>
      </c>
      <c r="H165" s="26">
        <f>G165+G166+G167+G168+G169+G170+G171+G172+G173</f>
        <v>349863.4</v>
      </c>
    </row>
    <row r="166" spans="1:8" ht="12.75">
      <c r="A166" s="244"/>
      <c r="B166" s="108"/>
      <c r="C166" s="52" t="s">
        <v>55</v>
      </c>
      <c r="D166" s="49"/>
      <c r="E166" s="50"/>
      <c r="F166" s="32" t="s">
        <v>776</v>
      </c>
      <c r="G166" s="28">
        <v>75894.45</v>
      </c>
      <c r="H166" s="26"/>
    </row>
    <row r="167" spans="1:8" ht="12.75">
      <c r="A167" s="244"/>
      <c r="B167" s="108"/>
      <c r="C167" s="52"/>
      <c r="D167" s="49"/>
      <c r="E167" s="50"/>
      <c r="F167" s="32" t="s">
        <v>777</v>
      </c>
      <c r="G167" s="28">
        <v>57662.21</v>
      </c>
      <c r="H167" s="26"/>
    </row>
    <row r="168" spans="1:8" ht="12.75">
      <c r="A168" s="244"/>
      <c r="B168" s="108"/>
      <c r="C168" s="52"/>
      <c r="D168" s="49"/>
      <c r="E168" s="50"/>
      <c r="F168" s="32" t="s">
        <v>778</v>
      </c>
      <c r="G168" s="28">
        <v>130044.57</v>
      </c>
      <c r="H168" s="26"/>
    </row>
    <row r="169" spans="1:8" ht="12.75">
      <c r="A169" s="244"/>
      <c r="B169" s="108"/>
      <c r="C169" s="52"/>
      <c r="D169" s="49"/>
      <c r="E169" s="50"/>
      <c r="F169" s="32" t="s">
        <v>779</v>
      </c>
      <c r="G169" s="28">
        <v>5403.67</v>
      </c>
      <c r="H169" s="26"/>
    </row>
    <row r="170" spans="1:8" ht="12.75">
      <c r="A170" s="244"/>
      <c r="B170" s="108"/>
      <c r="C170" s="52"/>
      <c r="D170" s="49"/>
      <c r="E170" s="50"/>
      <c r="F170" s="32" t="s">
        <v>780</v>
      </c>
      <c r="G170" s="28">
        <v>3030.51</v>
      </c>
      <c r="H170" s="26"/>
    </row>
    <row r="171" spans="1:8" ht="12.75">
      <c r="A171" s="244"/>
      <c r="B171" s="108"/>
      <c r="C171" s="52"/>
      <c r="D171" s="49"/>
      <c r="E171" s="50"/>
      <c r="F171" s="32" t="s">
        <v>781</v>
      </c>
      <c r="G171" s="28">
        <v>3973.67</v>
      </c>
      <c r="H171" s="26"/>
    </row>
    <row r="172" spans="1:8" ht="12.75">
      <c r="A172" s="244"/>
      <c r="B172" s="108"/>
      <c r="C172" s="52"/>
      <c r="D172" s="49"/>
      <c r="E172" s="50"/>
      <c r="F172" s="32" t="s">
        <v>782</v>
      </c>
      <c r="G172" s="28">
        <v>1893.25</v>
      </c>
      <c r="H172" s="26"/>
    </row>
    <row r="173" spans="1:8" ht="12.75">
      <c r="A173" s="244"/>
      <c r="B173" s="108"/>
      <c r="C173" s="52"/>
      <c r="D173" s="49"/>
      <c r="E173" s="50"/>
      <c r="F173" s="32"/>
      <c r="G173" s="28"/>
      <c r="H173" s="26"/>
    </row>
    <row r="174" spans="1:8" ht="12.75">
      <c r="A174" s="244"/>
      <c r="B174" s="108">
        <v>1994</v>
      </c>
      <c r="C174" s="48" t="s">
        <v>56</v>
      </c>
      <c r="D174" s="49"/>
      <c r="E174" s="53"/>
      <c r="F174" s="32" t="s">
        <v>783</v>
      </c>
      <c r="G174" s="28">
        <v>47998.99</v>
      </c>
      <c r="H174" s="26">
        <f>G174+G175+G176+G177+G178+G179</f>
        <v>239827.50999999998</v>
      </c>
    </row>
    <row r="175" spans="1:8" ht="12.75">
      <c r="A175" s="244"/>
      <c r="B175" s="108"/>
      <c r="C175" s="48" t="s">
        <v>57</v>
      </c>
      <c r="D175" s="49"/>
      <c r="E175" s="50"/>
      <c r="F175" s="32" t="s">
        <v>784</v>
      </c>
      <c r="G175" s="28">
        <v>190679.9</v>
      </c>
      <c r="H175" s="26"/>
    </row>
    <row r="176" spans="1:8" ht="12.75">
      <c r="A176" s="244"/>
      <c r="B176" s="108"/>
      <c r="C176" s="48"/>
      <c r="D176" s="49"/>
      <c r="E176" s="50"/>
      <c r="F176" s="32" t="s">
        <v>785</v>
      </c>
      <c r="G176" s="28">
        <v>225.56</v>
      </c>
      <c r="H176" s="26"/>
    </row>
    <row r="177" spans="1:8" ht="12.75">
      <c r="A177" s="244"/>
      <c r="B177" s="108"/>
      <c r="C177" s="48"/>
      <c r="D177" s="49"/>
      <c r="E177" s="50"/>
      <c r="F177" s="32" t="s">
        <v>786</v>
      </c>
      <c r="G177" s="28">
        <v>923.06</v>
      </c>
      <c r="H177" s="26"/>
    </row>
    <row r="178" spans="1:8" ht="12.75">
      <c r="A178" s="244"/>
      <c r="B178" s="108"/>
      <c r="C178" s="48"/>
      <c r="D178" s="49"/>
      <c r="E178" s="50"/>
      <c r="F178" s="32"/>
      <c r="G178" s="28"/>
      <c r="H178" s="26"/>
    </row>
    <row r="179" spans="1:8" ht="12.75">
      <c r="A179" s="244"/>
      <c r="B179" s="108"/>
      <c r="C179" s="48"/>
      <c r="D179" s="49"/>
      <c r="E179" s="50"/>
      <c r="F179" s="32"/>
      <c r="G179" s="28"/>
      <c r="H179" s="26"/>
    </row>
    <row r="180" spans="1:8" ht="12.75">
      <c r="A180" s="244"/>
      <c r="B180" s="125">
        <v>1995</v>
      </c>
      <c r="C180" s="45" t="s">
        <v>58</v>
      </c>
      <c r="D180" s="17"/>
      <c r="E180" s="24"/>
      <c r="F180" s="32" t="s">
        <v>787</v>
      </c>
      <c r="G180" s="28">
        <v>26463.45</v>
      </c>
      <c r="H180" s="26">
        <f>G180+G181+G182</f>
        <v>27694.84</v>
      </c>
    </row>
    <row r="181" spans="1:8" ht="12.75">
      <c r="A181" s="244"/>
      <c r="B181" s="125"/>
      <c r="C181" s="45"/>
      <c r="D181" s="17"/>
      <c r="E181" s="24"/>
      <c r="F181" s="32" t="s">
        <v>788</v>
      </c>
      <c r="G181" s="28">
        <v>1231.39</v>
      </c>
      <c r="H181" s="26"/>
    </row>
    <row r="182" spans="1:8" ht="12.75">
      <c r="A182" s="244"/>
      <c r="B182" s="125"/>
      <c r="C182" s="45"/>
      <c r="D182" s="17"/>
      <c r="E182" s="24"/>
      <c r="F182" s="32"/>
      <c r="G182" s="28"/>
      <c r="H182" s="26"/>
    </row>
    <row r="183" spans="1:8" ht="12.75">
      <c r="A183" s="244"/>
      <c r="B183" s="125"/>
      <c r="C183" s="45"/>
      <c r="D183" s="17"/>
      <c r="E183" s="24"/>
      <c r="F183" s="32"/>
      <c r="G183" s="28"/>
      <c r="H183" s="26"/>
    </row>
    <row r="184" spans="1:8" ht="12.75">
      <c r="A184" s="244"/>
      <c r="B184" s="108">
        <v>1996</v>
      </c>
      <c r="C184" s="48" t="s">
        <v>59</v>
      </c>
      <c r="D184" s="49"/>
      <c r="E184" s="50"/>
      <c r="F184" s="32" t="s">
        <v>789</v>
      </c>
      <c r="G184" s="28">
        <v>3052.67</v>
      </c>
      <c r="H184" s="26">
        <f>G184+G185+G186+G187+G188</f>
        <v>17633.379999999997</v>
      </c>
    </row>
    <row r="185" spans="1:8" ht="12.75">
      <c r="A185" s="244"/>
      <c r="B185" s="108"/>
      <c r="C185" s="48" t="s">
        <v>12</v>
      </c>
      <c r="D185" s="49"/>
      <c r="E185" s="50"/>
      <c r="F185" s="32" t="s">
        <v>790</v>
      </c>
      <c r="G185" s="28">
        <v>13666.86</v>
      </c>
      <c r="H185" s="26"/>
    </row>
    <row r="186" spans="1:8" ht="12.75">
      <c r="A186" s="244"/>
      <c r="B186" s="108"/>
      <c r="C186" s="48"/>
      <c r="D186" s="49"/>
      <c r="E186" s="50"/>
      <c r="F186" s="32" t="s">
        <v>791</v>
      </c>
      <c r="G186" s="28">
        <v>48.25</v>
      </c>
      <c r="H186" s="26"/>
    </row>
    <row r="187" spans="1:8" ht="12.75">
      <c r="A187" s="244"/>
      <c r="B187" s="108"/>
      <c r="C187" s="48"/>
      <c r="D187" s="49"/>
      <c r="E187" s="50"/>
      <c r="F187" s="32" t="s">
        <v>792</v>
      </c>
      <c r="G187" s="28">
        <v>865.6</v>
      </c>
      <c r="H187" s="26"/>
    </row>
    <row r="188" spans="1:8" ht="12.75">
      <c r="A188" s="244"/>
      <c r="B188" s="108"/>
      <c r="C188" s="48"/>
      <c r="D188" s="49"/>
      <c r="E188" s="50"/>
      <c r="F188" s="32"/>
      <c r="G188" s="28"/>
      <c r="H188" s="26"/>
    </row>
    <row r="189" spans="1:8" ht="12.75">
      <c r="A189" s="244"/>
      <c r="B189" s="125">
        <v>1997</v>
      </c>
      <c r="C189" s="45" t="s">
        <v>60</v>
      </c>
      <c r="D189" s="17"/>
      <c r="E189" s="24"/>
      <c r="F189" s="32" t="s">
        <v>793</v>
      </c>
      <c r="G189" s="28">
        <v>4885.96</v>
      </c>
      <c r="H189" s="26">
        <f>G189+G190+G193+G191</f>
        <v>5274.36</v>
      </c>
    </row>
    <row r="190" spans="1:8" ht="12.75">
      <c r="A190" s="244"/>
      <c r="B190" s="125"/>
      <c r="C190" s="45" t="s">
        <v>12</v>
      </c>
      <c r="D190" s="17"/>
      <c r="E190" s="24"/>
      <c r="F190" s="32" t="s">
        <v>794</v>
      </c>
      <c r="G190" s="28">
        <v>388.4</v>
      </c>
      <c r="H190" s="26"/>
    </row>
    <row r="191" spans="1:8" ht="12.75">
      <c r="A191" s="244"/>
      <c r="B191" s="125"/>
      <c r="C191" s="45"/>
      <c r="D191" s="17"/>
      <c r="E191" s="24"/>
      <c r="F191" s="32"/>
      <c r="G191" s="28"/>
      <c r="H191" s="26"/>
    </row>
    <row r="192" spans="1:8" ht="12.75">
      <c r="A192" s="244"/>
      <c r="B192" s="125"/>
      <c r="C192" s="45"/>
      <c r="D192" s="17"/>
      <c r="E192" s="24"/>
      <c r="F192" s="32"/>
      <c r="G192" s="28"/>
      <c r="H192" s="26"/>
    </row>
    <row r="193" spans="1:8" ht="12.75">
      <c r="A193" s="244"/>
      <c r="B193" s="125"/>
      <c r="C193" s="45"/>
      <c r="D193" s="17"/>
      <c r="E193" s="24"/>
      <c r="F193" s="32"/>
      <c r="G193" s="28"/>
      <c r="H193" s="26"/>
    </row>
    <row r="194" spans="1:8" ht="12.75">
      <c r="A194" s="244"/>
      <c r="B194" s="125">
        <v>1998</v>
      </c>
      <c r="C194" s="45" t="s">
        <v>61</v>
      </c>
      <c r="D194" s="17"/>
      <c r="E194" s="24"/>
      <c r="F194" s="32" t="s">
        <v>795</v>
      </c>
      <c r="G194" s="28">
        <v>3929.69</v>
      </c>
      <c r="H194" s="26">
        <f>G194+G195+G196</f>
        <v>4517.95</v>
      </c>
    </row>
    <row r="195" spans="1:8" ht="12.75">
      <c r="A195" s="244"/>
      <c r="B195" s="125"/>
      <c r="C195" s="45" t="s">
        <v>35</v>
      </c>
      <c r="D195" s="17"/>
      <c r="E195" s="24"/>
      <c r="F195" s="32" t="s">
        <v>796</v>
      </c>
      <c r="G195" s="28">
        <v>588.26</v>
      </c>
      <c r="H195" s="26"/>
    </row>
    <row r="196" spans="1:8" ht="12.75">
      <c r="A196" s="244"/>
      <c r="B196" s="125"/>
      <c r="C196" s="45"/>
      <c r="D196" s="17"/>
      <c r="E196" s="24"/>
      <c r="F196" s="32"/>
      <c r="G196" s="28"/>
      <c r="H196" s="26"/>
    </row>
    <row r="197" spans="1:8" ht="12.75">
      <c r="A197" s="244"/>
      <c r="B197" s="125"/>
      <c r="C197" s="45"/>
      <c r="D197" s="17"/>
      <c r="E197" s="24"/>
      <c r="F197" s="32"/>
      <c r="G197" s="28"/>
      <c r="H197" s="26"/>
    </row>
    <row r="198" spans="1:8" ht="12.75">
      <c r="A198" s="244"/>
      <c r="B198" s="125">
        <v>2000</v>
      </c>
      <c r="C198" s="45" t="s">
        <v>62</v>
      </c>
      <c r="D198" s="17"/>
      <c r="E198" s="24"/>
      <c r="F198" s="32" t="s">
        <v>797</v>
      </c>
      <c r="G198" s="28">
        <v>35792.69</v>
      </c>
      <c r="H198" s="26">
        <f>G198+G199+G200+G201+G202</f>
        <v>42995.89000000001</v>
      </c>
    </row>
    <row r="199" spans="1:8" ht="12.75">
      <c r="A199" s="244"/>
      <c r="B199" s="125"/>
      <c r="C199" s="45" t="s">
        <v>63</v>
      </c>
      <c r="D199" s="17"/>
      <c r="E199" s="24"/>
      <c r="F199" s="32" t="s">
        <v>798</v>
      </c>
      <c r="G199" s="28">
        <v>5251.1</v>
      </c>
      <c r="H199" s="26"/>
    </row>
    <row r="200" spans="1:8" ht="12.75">
      <c r="A200" s="244"/>
      <c r="B200" s="125"/>
      <c r="C200" s="45"/>
      <c r="D200" s="17"/>
      <c r="E200" s="24"/>
      <c r="F200" s="32" t="s">
        <v>799</v>
      </c>
      <c r="G200" s="28">
        <v>1739.87</v>
      </c>
      <c r="H200" s="26"/>
    </row>
    <row r="201" spans="1:8" ht="12.75">
      <c r="A201" s="244"/>
      <c r="B201" s="125"/>
      <c r="C201" s="45"/>
      <c r="D201" s="17"/>
      <c r="E201" s="24"/>
      <c r="F201" s="32" t="s">
        <v>800</v>
      </c>
      <c r="G201" s="28">
        <v>212.23</v>
      </c>
      <c r="H201" s="26"/>
    </row>
    <row r="202" spans="1:8" ht="12.75">
      <c r="A202" s="244"/>
      <c r="B202" s="125"/>
      <c r="C202" s="45"/>
      <c r="D202" s="17"/>
      <c r="E202" s="24"/>
      <c r="F202" s="32"/>
      <c r="G202" s="28"/>
      <c r="H202" s="26"/>
    </row>
    <row r="203" spans="1:8" ht="12.75">
      <c r="A203" s="244"/>
      <c r="B203" s="125">
        <v>2001</v>
      </c>
      <c r="C203" s="45" t="s">
        <v>64</v>
      </c>
      <c r="D203" s="17"/>
      <c r="E203" s="24"/>
      <c r="F203" s="32" t="s">
        <v>801</v>
      </c>
      <c r="G203" s="85">
        <v>649.67</v>
      </c>
      <c r="H203" s="26">
        <f>G203+G204+G205+G207+G206</f>
        <v>2902.71</v>
      </c>
    </row>
    <row r="204" spans="1:8" ht="12.75">
      <c r="A204" s="244"/>
      <c r="B204" s="125"/>
      <c r="C204" s="45" t="s">
        <v>65</v>
      </c>
      <c r="D204" s="17"/>
      <c r="E204" s="24"/>
      <c r="F204" s="32" t="s">
        <v>802</v>
      </c>
      <c r="G204" s="28">
        <v>1139.62</v>
      </c>
      <c r="H204" s="26"/>
    </row>
    <row r="205" spans="1:8" ht="12.75">
      <c r="A205" s="244"/>
      <c r="B205" s="128"/>
      <c r="C205" s="54"/>
      <c r="D205" s="34"/>
      <c r="E205" s="35"/>
      <c r="F205" s="32" t="s">
        <v>733</v>
      </c>
      <c r="G205" s="85">
        <v>1113.42</v>
      </c>
      <c r="H205" s="46"/>
    </row>
    <row r="206" spans="1:8" ht="12.75">
      <c r="A206" s="244"/>
      <c r="B206" s="128"/>
      <c r="C206" s="54"/>
      <c r="D206" s="34"/>
      <c r="E206" s="35"/>
      <c r="F206" s="32"/>
      <c r="G206" s="85"/>
      <c r="H206" s="46"/>
    </row>
    <row r="207" spans="1:8" ht="12.75">
      <c r="A207" s="244"/>
      <c r="B207" s="128"/>
      <c r="C207" s="54"/>
      <c r="D207" s="34"/>
      <c r="E207" s="35"/>
      <c r="F207" s="32"/>
      <c r="G207" s="85"/>
      <c r="H207" s="46"/>
    </row>
    <row r="208" spans="1:8" ht="12.75">
      <c r="A208" s="244"/>
      <c r="B208" s="128">
        <v>2002</v>
      </c>
      <c r="C208" s="54" t="s">
        <v>66</v>
      </c>
      <c r="D208" s="34"/>
      <c r="E208" s="35"/>
      <c r="F208" s="32" t="s">
        <v>803</v>
      </c>
      <c r="G208" s="85">
        <v>90198.01</v>
      </c>
      <c r="H208" s="46">
        <f>G208+G209+G210+G211+G212</f>
        <v>293617.76</v>
      </c>
    </row>
    <row r="209" spans="1:8" ht="12.75">
      <c r="A209" s="244"/>
      <c r="B209" s="128"/>
      <c r="C209" s="54" t="s">
        <v>57</v>
      </c>
      <c r="D209" s="34"/>
      <c r="E209" s="35"/>
      <c r="F209" s="32" t="s">
        <v>804</v>
      </c>
      <c r="G209" s="85">
        <v>196244.01</v>
      </c>
      <c r="H209" s="46"/>
    </row>
    <row r="210" spans="1:8" ht="12.75">
      <c r="A210" s="244"/>
      <c r="B210" s="128"/>
      <c r="C210" s="54"/>
      <c r="D210" s="34"/>
      <c r="E210" s="35"/>
      <c r="F210" s="32" t="s">
        <v>805</v>
      </c>
      <c r="G210" s="85">
        <v>4887.62</v>
      </c>
      <c r="H210" s="46"/>
    </row>
    <row r="211" spans="1:8" ht="12.75">
      <c r="A211" s="244"/>
      <c r="B211" s="128"/>
      <c r="C211" s="54"/>
      <c r="D211" s="34"/>
      <c r="E211" s="35"/>
      <c r="F211" s="32" t="s">
        <v>806</v>
      </c>
      <c r="G211" s="85">
        <v>2288.12</v>
      </c>
      <c r="H211" s="46"/>
    </row>
    <row r="212" spans="1:8" ht="12.75">
      <c r="A212" s="244"/>
      <c r="B212" s="128"/>
      <c r="C212" s="54"/>
      <c r="D212" s="34"/>
      <c r="E212" s="35"/>
      <c r="F212" s="32"/>
      <c r="G212" s="85"/>
      <c r="H212" s="46"/>
    </row>
    <row r="213" spans="1:8" ht="12.75">
      <c r="A213" s="244"/>
      <c r="B213" s="128">
        <v>2003</v>
      </c>
      <c r="C213" s="54" t="s">
        <v>67</v>
      </c>
      <c r="D213" s="34"/>
      <c r="E213" s="35"/>
      <c r="F213" s="32" t="s">
        <v>807</v>
      </c>
      <c r="G213" s="85">
        <v>19661.87</v>
      </c>
      <c r="H213" s="46">
        <f>G213+G214+G215+G216+G217+G218</f>
        <v>22809.35</v>
      </c>
    </row>
    <row r="214" spans="1:8" ht="12.75">
      <c r="A214" s="244"/>
      <c r="B214" s="128"/>
      <c r="C214" s="54" t="s">
        <v>68</v>
      </c>
      <c r="D214" s="34"/>
      <c r="E214" s="35"/>
      <c r="F214" s="32" t="s">
        <v>808</v>
      </c>
      <c r="G214" s="85">
        <v>1421.36</v>
      </c>
      <c r="H214" s="46"/>
    </row>
    <row r="215" spans="1:8" ht="12.75">
      <c r="A215" s="244"/>
      <c r="B215" s="128"/>
      <c r="C215" s="54"/>
      <c r="D215" s="34"/>
      <c r="E215" s="35"/>
      <c r="F215" s="32" t="s">
        <v>809</v>
      </c>
      <c r="G215" s="85">
        <v>302.6</v>
      </c>
      <c r="H215" s="46"/>
    </row>
    <row r="216" spans="1:8" ht="12.75">
      <c r="A216" s="244"/>
      <c r="B216" s="128"/>
      <c r="C216" s="54"/>
      <c r="D216" s="34"/>
      <c r="E216" s="35"/>
      <c r="F216" s="32" t="s">
        <v>810</v>
      </c>
      <c r="G216" s="85">
        <v>1423.52</v>
      </c>
      <c r="H216" s="46"/>
    </row>
    <row r="217" spans="1:8" ht="12.75">
      <c r="A217" s="244"/>
      <c r="B217" s="128"/>
      <c r="C217" s="54"/>
      <c r="D217" s="34"/>
      <c r="E217" s="35"/>
      <c r="F217" s="32"/>
      <c r="G217" s="85"/>
      <c r="H217" s="46"/>
    </row>
    <row r="218" spans="1:8" ht="12.75">
      <c r="A218" s="244"/>
      <c r="B218" s="128"/>
      <c r="C218" s="54"/>
      <c r="D218" s="34"/>
      <c r="E218" s="35"/>
      <c r="F218" s="32"/>
      <c r="G218" s="85"/>
      <c r="H218" s="46"/>
    </row>
    <row r="219" spans="1:8" ht="12.75">
      <c r="A219" s="244"/>
      <c r="B219" s="128">
        <v>2004</v>
      </c>
      <c r="C219" s="54" t="s">
        <v>69</v>
      </c>
      <c r="D219" s="34"/>
      <c r="E219" s="35"/>
      <c r="F219" s="32" t="s">
        <v>811</v>
      </c>
      <c r="G219" s="28">
        <v>24306.99</v>
      </c>
      <c r="H219" s="46">
        <f>G219+G220+G221</f>
        <v>24781.15</v>
      </c>
    </row>
    <row r="220" spans="1:8" ht="12.75">
      <c r="A220" s="244"/>
      <c r="B220" s="128"/>
      <c r="C220" s="54" t="s">
        <v>70</v>
      </c>
      <c r="D220" s="34"/>
      <c r="E220" s="35"/>
      <c r="F220" s="32" t="s">
        <v>812</v>
      </c>
      <c r="G220" s="28">
        <v>474.16</v>
      </c>
      <c r="H220" s="46"/>
    </row>
    <row r="221" spans="1:8" ht="12.75">
      <c r="A221" s="244"/>
      <c r="B221" s="128"/>
      <c r="C221" s="54"/>
      <c r="D221" s="34"/>
      <c r="E221" s="35"/>
      <c r="F221" s="32"/>
      <c r="G221" s="85"/>
      <c r="H221" s="46"/>
    </row>
    <row r="222" spans="1:8" ht="12.75">
      <c r="A222" s="244"/>
      <c r="B222" s="128"/>
      <c r="C222" s="54"/>
      <c r="D222" s="34"/>
      <c r="E222" s="35"/>
      <c r="F222" s="32"/>
      <c r="G222" s="85"/>
      <c r="H222" s="46"/>
    </row>
    <row r="223" spans="1:8" ht="12.75">
      <c r="A223" s="244"/>
      <c r="B223" s="128">
        <v>2005</v>
      </c>
      <c r="C223" s="54" t="s">
        <v>71</v>
      </c>
      <c r="D223" s="34"/>
      <c r="E223" s="35"/>
      <c r="F223" s="32" t="s">
        <v>813</v>
      </c>
      <c r="G223" s="85">
        <v>56689.33</v>
      </c>
      <c r="H223" s="46">
        <f>G223+G224+G225+G226+G227</f>
        <v>75411.53000000001</v>
      </c>
    </row>
    <row r="224" spans="1:8" ht="12.75">
      <c r="A224" s="244"/>
      <c r="B224" s="128"/>
      <c r="C224" s="54" t="s">
        <v>12</v>
      </c>
      <c r="D224" s="34"/>
      <c r="E224" s="35"/>
      <c r="F224" s="32" t="s">
        <v>814</v>
      </c>
      <c r="G224" s="85">
        <v>13805.74</v>
      </c>
      <c r="H224" s="46"/>
    </row>
    <row r="225" spans="1:8" ht="12.75">
      <c r="A225" s="244"/>
      <c r="B225" s="128"/>
      <c r="C225" s="54"/>
      <c r="D225" s="34"/>
      <c r="E225" s="35"/>
      <c r="F225" s="32" t="s">
        <v>815</v>
      </c>
      <c r="G225" s="85">
        <v>2756.94</v>
      </c>
      <c r="H225" s="46"/>
    </row>
    <row r="226" spans="1:8" ht="12.75">
      <c r="A226" s="244"/>
      <c r="B226" s="128"/>
      <c r="C226" s="54"/>
      <c r="D226" s="34"/>
      <c r="E226" s="35"/>
      <c r="F226" s="32" t="s">
        <v>816</v>
      </c>
      <c r="G226" s="85">
        <v>2159.52</v>
      </c>
      <c r="H226" s="46"/>
    </row>
    <row r="227" spans="1:8" ht="12.75">
      <c r="A227" s="244"/>
      <c r="B227" s="128"/>
      <c r="C227" s="54"/>
      <c r="D227" s="34"/>
      <c r="E227" s="35"/>
      <c r="F227" s="32"/>
      <c r="G227" s="85"/>
      <c r="H227" s="46"/>
    </row>
    <row r="228" spans="1:8" ht="12.75">
      <c r="A228" s="244"/>
      <c r="B228" s="131">
        <v>3200</v>
      </c>
      <c r="C228" s="57" t="s">
        <v>72</v>
      </c>
      <c r="D228" s="58"/>
      <c r="E228" s="59"/>
      <c r="F228" s="32" t="s">
        <v>817</v>
      </c>
      <c r="G228" s="85">
        <v>38601.41</v>
      </c>
      <c r="H228" s="46">
        <f>G228+G229+G230+G231+G232</f>
        <v>58804.020000000004</v>
      </c>
    </row>
    <row r="229" spans="1:8" ht="12.75">
      <c r="A229" s="244"/>
      <c r="B229" s="131"/>
      <c r="C229" s="57" t="s">
        <v>12</v>
      </c>
      <c r="D229" s="58"/>
      <c r="E229" s="59"/>
      <c r="F229" s="32" t="s">
        <v>818</v>
      </c>
      <c r="G229" s="85">
        <v>15293.27</v>
      </c>
      <c r="H229" s="46"/>
    </row>
    <row r="230" spans="1:8" ht="12.75">
      <c r="A230" s="244"/>
      <c r="B230" s="131"/>
      <c r="C230" s="57"/>
      <c r="D230" s="58"/>
      <c r="E230" s="59"/>
      <c r="F230" s="32" t="s">
        <v>819</v>
      </c>
      <c r="G230" s="85">
        <v>3448.57</v>
      </c>
      <c r="H230" s="46"/>
    </row>
    <row r="231" spans="1:8" ht="12.75">
      <c r="A231" s="244"/>
      <c r="B231" s="131"/>
      <c r="C231" s="57"/>
      <c r="D231" s="58"/>
      <c r="E231" s="59"/>
      <c r="F231" s="32" t="s">
        <v>820</v>
      </c>
      <c r="G231" s="85">
        <v>1460.77</v>
      </c>
      <c r="H231" s="46"/>
    </row>
    <row r="232" spans="1:8" ht="12.75">
      <c r="A232" s="244"/>
      <c r="B232" s="131"/>
      <c r="C232" s="57"/>
      <c r="D232" s="58"/>
      <c r="E232" s="59"/>
      <c r="F232" s="32"/>
      <c r="G232" s="85"/>
      <c r="H232" s="46"/>
    </row>
    <row r="233" spans="1:8" ht="12.75">
      <c r="A233" s="244"/>
      <c r="B233" s="128">
        <v>3300</v>
      </c>
      <c r="C233" s="54" t="s">
        <v>73</v>
      </c>
      <c r="D233" s="60"/>
      <c r="E233" s="35"/>
      <c r="F233" s="32" t="s">
        <v>821</v>
      </c>
      <c r="G233" s="85">
        <v>97792.2</v>
      </c>
      <c r="H233" s="46">
        <f>G233+G234+G235</f>
        <v>103067.34</v>
      </c>
    </row>
    <row r="234" spans="1:8" ht="12.75">
      <c r="A234" s="244"/>
      <c r="B234" s="128"/>
      <c r="C234" s="54" t="s">
        <v>74</v>
      </c>
      <c r="D234" s="29"/>
      <c r="E234" s="35"/>
      <c r="F234" s="32" t="s">
        <v>822</v>
      </c>
      <c r="G234" s="85">
        <v>5275.14</v>
      </c>
      <c r="H234" s="46"/>
    </row>
    <row r="235" spans="1:8" ht="12.75">
      <c r="A235" s="244"/>
      <c r="B235" s="128"/>
      <c r="C235" s="54"/>
      <c r="D235" s="29"/>
      <c r="E235" s="35"/>
      <c r="F235" s="32"/>
      <c r="G235" s="85"/>
      <c r="H235" s="46"/>
    </row>
    <row r="236" spans="1:8" ht="12.75">
      <c r="A236" s="244"/>
      <c r="B236" s="128">
        <v>3682</v>
      </c>
      <c r="C236" s="54" t="s">
        <v>75</v>
      </c>
      <c r="D236" s="60"/>
      <c r="E236" s="35"/>
      <c r="F236" s="32" t="s">
        <v>823</v>
      </c>
      <c r="G236" s="85">
        <v>10511.7</v>
      </c>
      <c r="H236" s="46">
        <f>G236+G237+G238</f>
        <v>10860.68</v>
      </c>
    </row>
    <row r="237" spans="1:8" ht="12.75">
      <c r="A237" s="244"/>
      <c r="B237" s="128"/>
      <c r="C237" s="54" t="s">
        <v>12</v>
      </c>
      <c r="D237" s="29"/>
      <c r="E237" s="35"/>
      <c r="F237" s="32" t="s">
        <v>824</v>
      </c>
      <c r="G237" s="85">
        <v>348.98</v>
      </c>
      <c r="H237" s="46"/>
    </row>
    <row r="238" spans="1:8" ht="12.75">
      <c r="A238" s="244"/>
      <c r="B238" s="128"/>
      <c r="C238" s="54"/>
      <c r="D238" s="29"/>
      <c r="E238" s="35"/>
      <c r="F238" s="32"/>
      <c r="G238" s="85"/>
      <c r="H238" s="46"/>
    </row>
    <row r="239" spans="1:8" ht="12.75">
      <c r="A239" s="244"/>
      <c r="B239" s="128">
        <v>3137</v>
      </c>
      <c r="C239" s="61" t="s">
        <v>76</v>
      </c>
      <c r="D239" s="62"/>
      <c r="E239" s="35"/>
      <c r="F239" s="32" t="s">
        <v>825</v>
      </c>
      <c r="G239" s="85">
        <v>52292.43</v>
      </c>
      <c r="H239" s="46">
        <f>G239+G240+G241+G242</f>
        <v>53341.12</v>
      </c>
    </row>
    <row r="240" spans="1:8" ht="12.75">
      <c r="A240" s="244"/>
      <c r="B240" s="128"/>
      <c r="C240" s="61" t="s">
        <v>12</v>
      </c>
      <c r="D240" s="29"/>
      <c r="E240" s="35"/>
      <c r="F240" s="32" t="s">
        <v>826</v>
      </c>
      <c r="G240" s="85">
        <v>1048.69</v>
      </c>
      <c r="H240" s="46"/>
    </row>
    <row r="241" spans="1:8" ht="12.75">
      <c r="A241" s="244"/>
      <c r="B241" s="128"/>
      <c r="C241" s="61"/>
      <c r="D241" s="29"/>
      <c r="E241" s="35"/>
      <c r="F241" s="32"/>
      <c r="G241" s="85"/>
      <c r="H241" s="46"/>
    </row>
    <row r="242" spans="1:8" ht="12.75">
      <c r="A242" s="244"/>
      <c r="B242" s="128"/>
      <c r="C242" s="61"/>
      <c r="D242" s="29"/>
      <c r="E242" s="35"/>
      <c r="F242" s="32"/>
      <c r="G242" s="85"/>
      <c r="H242" s="46"/>
    </row>
    <row r="243" spans="1:8" ht="12.75">
      <c r="A243" s="244"/>
      <c r="B243" s="128">
        <v>1619</v>
      </c>
      <c r="C243" s="61" t="s">
        <v>0</v>
      </c>
      <c r="D243" s="29"/>
      <c r="E243" s="35"/>
      <c r="F243" s="32" t="s">
        <v>827</v>
      </c>
      <c r="G243" s="85">
        <v>41280.04</v>
      </c>
      <c r="H243" s="46">
        <f>G243+G244+G245+G246</f>
        <v>43214.31</v>
      </c>
    </row>
    <row r="244" spans="1:8" ht="12.75">
      <c r="A244" s="244"/>
      <c r="B244" s="128"/>
      <c r="C244" s="61" t="s">
        <v>77</v>
      </c>
      <c r="D244" s="29"/>
      <c r="E244" s="35"/>
      <c r="F244" s="32" t="s">
        <v>828</v>
      </c>
      <c r="G244" s="85">
        <v>1934.27</v>
      </c>
      <c r="H244" s="46"/>
    </row>
    <row r="245" spans="1:8" ht="12.75">
      <c r="A245" s="244"/>
      <c r="B245" s="128"/>
      <c r="C245" s="61"/>
      <c r="D245" s="29"/>
      <c r="E245" s="35"/>
      <c r="F245" s="32"/>
      <c r="G245" s="85"/>
      <c r="H245" s="46"/>
    </row>
    <row r="246" spans="1:8" ht="12.75">
      <c r="A246" s="244"/>
      <c r="B246" s="128"/>
      <c r="C246" s="61"/>
      <c r="D246" s="29"/>
      <c r="E246" s="35"/>
      <c r="F246" s="32"/>
      <c r="G246" s="85"/>
      <c r="H246" s="46"/>
    </row>
    <row r="247" spans="1:8" ht="12.75">
      <c r="A247" s="244"/>
      <c r="B247" s="128">
        <v>1620</v>
      </c>
      <c r="C247" s="61" t="s">
        <v>78</v>
      </c>
      <c r="D247" s="29"/>
      <c r="E247" s="35"/>
      <c r="F247" s="32" t="s">
        <v>829</v>
      </c>
      <c r="G247" s="28">
        <v>33288.46</v>
      </c>
      <c r="H247" s="46">
        <f>G247+G248+G249+G251</f>
        <v>34536.549999999996</v>
      </c>
    </row>
    <row r="248" spans="1:8" ht="12.75">
      <c r="A248" s="244"/>
      <c r="B248" s="128"/>
      <c r="C248" s="61" t="s">
        <v>12</v>
      </c>
      <c r="D248" s="29"/>
      <c r="E248" s="35"/>
      <c r="F248" s="32" t="s">
        <v>830</v>
      </c>
      <c r="G248" s="85">
        <v>1248.09</v>
      </c>
      <c r="H248" s="46"/>
    </row>
    <row r="249" spans="1:8" ht="12.75">
      <c r="A249" s="244"/>
      <c r="B249" s="128"/>
      <c r="C249" s="61"/>
      <c r="D249" s="29"/>
      <c r="E249" s="35"/>
      <c r="F249" s="32"/>
      <c r="G249" s="85"/>
      <c r="H249" s="46"/>
    </row>
    <row r="250" spans="1:8" ht="12.75">
      <c r="A250" s="244"/>
      <c r="B250" s="128"/>
      <c r="C250" s="61"/>
      <c r="D250" s="29"/>
      <c r="E250" s="35"/>
      <c r="F250" s="32"/>
      <c r="G250" s="85"/>
      <c r="H250" s="46"/>
    </row>
    <row r="251" spans="1:8" ht="12.75">
      <c r="A251" s="244"/>
      <c r="B251" s="128"/>
      <c r="C251" s="61"/>
      <c r="D251" s="29"/>
      <c r="E251" s="35"/>
      <c r="F251" s="32"/>
      <c r="G251" s="85"/>
      <c r="H251" s="46"/>
    </row>
    <row r="252" spans="1:8" ht="12.75">
      <c r="A252" s="244"/>
      <c r="B252" s="128">
        <v>1621</v>
      </c>
      <c r="C252" s="61" t="s">
        <v>79</v>
      </c>
      <c r="D252" s="8"/>
      <c r="E252" s="35"/>
      <c r="F252" s="32" t="s">
        <v>831</v>
      </c>
      <c r="G252" s="85">
        <v>92316.41</v>
      </c>
      <c r="H252" s="46">
        <f>G252+G253+G254+G255+G256+G257+G258</f>
        <v>109095.4</v>
      </c>
    </row>
    <row r="253" spans="1:8" ht="12.75">
      <c r="A253" s="244"/>
      <c r="B253" s="128"/>
      <c r="C253" s="61" t="s">
        <v>12</v>
      </c>
      <c r="D253" s="29"/>
      <c r="E253" s="35"/>
      <c r="F253" s="32" t="s">
        <v>832</v>
      </c>
      <c r="G253" s="85">
        <v>7780.87</v>
      </c>
      <c r="H253" s="46"/>
    </row>
    <row r="254" spans="1:8" ht="12.75">
      <c r="A254" s="244"/>
      <c r="B254" s="128"/>
      <c r="C254" s="61"/>
      <c r="D254" s="55"/>
      <c r="E254" s="35"/>
      <c r="F254" s="32" t="s">
        <v>833</v>
      </c>
      <c r="G254" s="85">
        <v>5878.77</v>
      </c>
      <c r="H254" s="46"/>
    </row>
    <row r="255" spans="1:8" ht="12.75">
      <c r="A255" s="244"/>
      <c r="B255" s="128"/>
      <c r="C255" s="61"/>
      <c r="D255" s="55"/>
      <c r="E255" s="35"/>
      <c r="F255" s="32" t="s">
        <v>834</v>
      </c>
      <c r="G255" s="85">
        <v>882.34</v>
      </c>
      <c r="H255" s="46"/>
    </row>
    <row r="256" spans="1:8" ht="12.75">
      <c r="A256" s="244"/>
      <c r="B256" s="128"/>
      <c r="C256" s="61"/>
      <c r="D256" s="55"/>
      <c r="E256" s="35"/>
      <c r="F256" s="32" t="s">
        <v>835</v>
      </c>
      <c r="G256" s="85">
        <v>564.65</v>
      </c>
      <c r="H256" s="46"/>
    </row>
    <row r="257" spans="1:8" ht="12.75">
      <c r="A257" s="244"/>
      <c r="B257" s="128"/>
      <c r="C257" s="61"/>
      <c r="D257" s="55"/>
      <c r="E257" s="35"/>
      <c r="F257" s="32" t="s">
        <v>836</v>
      </c>
      <c r="G257" s="85">
        <v>1672.36</v>
      </c>
      <c r="H257" s="46"/>
    </row>
    <row r="258" spans="1:8" ht="12.75">
      <c r="A258" s="244"/>
      <c r="B258" s="128"/>
      <c r="C258" s="61"/>
      <c r="D258" s="55"/>
      <c r="E258" s="35"/>
      <c r="F258" s="32"/>
      <c r="G258" s="85"/>
      <c r="H258" s="46"/>
    </row>
    <row r="259" spans="1:8" ht="12.75">
      <c r="A259" s="244"/>
      <c r="B259" s="128">
        <v>1746</v>
      </c>
      <c r="C259" s="61" t="s">
        <v>80</v>
      </c>
      <c r="D259" s="63"/>
      <c r="E259" s="35"/>
      <c r="F259" s="32" t="s">
        <v>837</v>
      </c>
      <c r="G259" s="85">
        <v>8302.56</v>
      </c>
      <c r="H259" s="46">
        <f>G259+G260+G261</f>
        <v>8847.26</v>
      </c>
    </row>
    <row r="260" spans="1:8" ht="12.75">
      <c r="A260" s="244"/>
      <c r="B260" s="128"/>
      <c r="C260" s="61"/>
      <c r="D260" s="8"/>
      <c r="E260" s="35"/>
      <c r="F260" s="32" t="s">
        <v>838</v>
      </c>
      <c r="G260" s="85">
        <v>544.7</v>
      </c>
      <c r="H260" s="46"/>
    </row>
    <row r="261" spans="1:8" ht="12.75">
      <c r="A261" s="244"/>
      <c r="B261" s="128"/>
      <c r="C261" s="61"/>
      <c r="D261" s="8"/>
      <c r="E261" s="35"/>
      <c r="F261" s="32"/>
      <c r="G261" s="85"/>
      <c r="H261" s="46"/>
    </row>
    <row r="262" spans="1:8" ht="12.75">
      <c r="A262" s="244"/>
      <c r="B262" s="128"/>
      <c r="C262" s="61"/>
      <c r="D262" s="8"/>
      <c r="E262" s="35"/>
      <c r="F262" s="32"/>
      <c r="G262" s="85"/>
      <c r="H262" s="46"/>
    </row>
    <row r="263" spans="1:8" ht="12.75">
      <c r="A263" s="244"/>
      <c r="B263" s="128">
        <v>2080</v>
      </c>
      <c r="C263" s="61" t="s">
        <v>81</v>
      </c>
      <c r="D263" s="63"/>
      <c r="E263" s="35"/>
      <c r="F263" s="32" t="s">
        <v>839</v>
      </c>
      <c r="G263" s="85">
        <v>10403.36</v>
      </c>
      <c r="H263" s="46">
        <f>G263+G264+G265</f>
        <v>11618.12</v>
      </c>
    </row>
    <row r="264" spans="1:8" ht="12.75">
      <c r="A264" s="244"/>
      <c r="B264" s="128"/>
      <c r="C264" s="61"/>
      <c r="D264" s="8"/>
      <c r="E264" s="35"/>
      <c r="F264" s="32" t="s">
        <v>840</v>
      </c>
      <c r="G264" s="85">
        <v>1214.76</v>
      </c>
      <c r="H264" s="46"/>
    </row>
    <row r="265" spans="1:8" ht="12.75">
      <c r="A265" s="244"/>
      <c r="B265" s="128"/>
      <c r="C265" s="61"/>
      <c r="D265" s="8"/>
      <c r="E265" s="35"/>
      <c r="F265" s="32"/>
      <c r="G265" s="85"/>
      <c r="H265" s="46"/>
    </row>
    <row r="266" spans="1:8" ht="12.75">
      <c r="A266" s="244"/>
      <c r="B266" s="128"/>
      <c r="C266" s="61"/>
      <c r="D266" s="63"/>
      <c r="E266" s="35"/>
      <c r="F266" s="32"/>
      <c r="G266" s="85"/>
      <c r="H266" s="46"/>
    </row>
    <row r="267" spans="1:8" ht="12.75">
      <c r="A267" s="244"/>
      <c r="B267" s="41">
        <v>2213</v>
      </c>
      <c r="C267" s="61" t="s">
        <v>82</v>
      </c>
      <c r="D267" s="63"/>
      <c r="E267" s="35"/>
      <c r="F267" s="32" t="s">
        <v>841</v>
      </c>
      <c r="G267" s="85">
        <v>14129.42</v>
      </c>
      <c r="H267" s="46">
        <f>G267+G268+G269+G270+G271</f>
        <v>15716.970000000001</v>
      </c>
    </row>
    <row r="268" spans="1:8" ht="12.75">
      <c r="A268" s="244"/>
      <c r="B268" s="41"/>
      <c r="C268" s="61" t="s">
        <v>83</v>
      </c>
      <c r="D268" s="8"/>
      <c r="E268" s="35"/>
      <c r="F268" s="32" t="s">
        <v>842</v>
      </c>
      <c r="G268" s="85">
        <v>500.27</v>
      </c>
      <c r="H268" s="46"/>
    </row>
    <row r="269" spans="1:8" ht="12.75">
      <c r="A269" s="244"/>
      <c r="B269" s="41"/>
      <c r="C269" s="61"/>
      <c r="D269" s="63"/>
      <c r="E269" s="35"/>
      <c r="F269" s="32" t="s">
        <v>843</v>
      </c>
      <c r="G269" s="85">
        <v>86.49</v>
      </c>
      <c r="H269" s="46"/>
    </row>
    <row r="270" spans="1:8" ht="12.75">
      <c r="A270" s="244"/>
      <c r="B270" s="41"/>
      <c r="C270" s="61"/>
      <c r="D270" s="63"/>
      <c r="E270" s="35"/>
      <c r="F270" s="32" t="s">
        <v>844</v>
      </c>
      <c r="G270" s="85">
        <v>1000.79</v>
      </c>
      <c r="H270" s="46"/>
    </row>
    <row r="271" spans="1:8" ht="12.75">
      <c r="A271" s="244"/>
      <c r="B271" s="41"/>
      <c r="C271" s="61"/>
      <c r="D271" s="63"/>
      <c r="E271" s="35"/>
      <c r="F271" s="32"/>
      <c r="G271" s="85"/>
      <c r="H271" s="46"/>
    </row>
    <row r="272" spans="1:8" ht="12.75">
      <c r="A272" s="244"/>
      <c r="B272" s="41">
        <v>3122</v>
      </c>
      <c r="C272" s="61" t="s">
        <v>84</v>
      </c>
      <c r="D272" s="63"/>
      <c r="E272" s="35"/>
      <c r="F272" s="32" t="s">
        <v>845</v>
      </c>
      <c r="G272" s="85">
        <v>39662.14</v>
      </c>
      <c r="H272" s="46">
        <f>G272+G273+G274</f>
        <v>40477.53</v>
      </c>
    </row>
    <row r="273" spans="1:8" ht="12.75">
      <c r="A273" s="244"/>
      <c r="B273" s="41"/>
      <c r="C273" s="61" t="s">
        <v>85</v>
      </c>
      <c r="D273" s="8"/>
      <c r="E273" s="35"/>
      <c r="F273" s="32" t="s">
        <v>846</v>
      </c>
      <c r="G273" s="85">
        <v>815.39</v>
      </c>
      <c r="H273" s="46"/>
    </row>
    <row r="274" spans="1:8" ht="12.75">
      <c r="A274" s="244"/>
      <c r="B274" s="41"/>
      <c r="C274" s="61"/>
      <c r="D274" s="63"/>
      <c r="E274" s="35"/>
      <c r="F274" s="32"/>
      <c r="G274" s="85"/>
      <c r="H274" s="46"/>
    </row>
    <row r="275" spans="1:8" ht="12.75">
      <c r="A275" s="244"/>
      <c r="B275" s="41"/>
      <c r="C275" s="61"/>
      <c r="D275" s="63"/>
      <c r="E275" s="35"/>
      <c r="F275" s="32"/>
      <c r="G275" s="85"/>
      <c r="H275" s="46"/>
    </row>
    <row r="276" spans="1:8" ht="12.75">
      <c r="A276" s="244"/>
      <c r="B276" s="41">
        <v>1718</v>
      </c>
      <c r="C276" s="61" t="s">
        <v>86</v>
      </c>
      <c r="D276" s="63"/>
      <c r="E276" s="35"/>
      <c r="F276" s="32" t="s">
        <v>847</v>
      </c>
      <c r="G276" s="85">
        <v>17533.36</v>
      </c>
      <c r="H276" s="46">
        <f>G276+G277+G278</f>
        <v>18734.46</v>
      </c>
    </row>
    <row r="277" spans="1:8" ht="12.75">
      <c r="A277" s="244"/>
      <c r="B277" s="125"/>
      <c r="C277" s="65" t="s">
        <v>87</v>
      </c>
      <c r="D277" s="63"/>
      <c r="E277" s="24"/>
      <c r="F277" s="32" t="s">
        <v>848</v>
      </c>
      <c r="G277" s="28">
        <v>1201.1</v>
      </c>
      <c r="H277" s="26"/>
    </row>
    <row r="278" spans="1:8" ht="12.75">
      <c r="A278" s="244"/>
      <c r="B278" s="128"/>
      <c r="C278" s="61"/>
      <c r="D278" s="132"/>
      <c r="E278" s="35"/>
      <c r="F278" s="32"/>
      <c r="G278" s="85"/>
      <c r="H278" s="46"/>
    </row>
    <row r="279" spans="1:8" ht="12.75">
      <c r="A279" s="244"/>
      <c r="B279" s="128"/>
      <c r="C279" s="61"/>
      <c r="D279" s="132"/>
      <c r="E279" s="35"/>
      <c r="F279" s="32"/>
      <c r="G279" s="85"/>
      <c r="H279" s="46"/>
    </row>
    <row r="280" spans="1:8" ht="12.75">
      <c r="A280" s="244"/>
      <c r="B280" s="41">
        <v>2191</v>
      </c>
      <c r="C280" s="61" t="s">
        <v>88</v>
      </c>
      <c r="D280" s="63"/>
      <c r="E280" s="35"/>
      <c r="F280" s="32" t="s">
        <v>849</v>
      </c>
      <c r="G280" s="85">
        <v>18256.96</v>
      </c>
      <c r="H280" s="46">
        <f>G280+G281+G282</f>
        <v>19354.84</v>
      </c>
    </row>
    <row r="281" spans="1:8" ht="12.75">
      <c r="A281" s="244"/>
      <c r="B281" s="41"/>
      <c r="C281" s="61" t="s">
        <v>89</v>
      </c>
      <c r="D281" s="63"/>
      <c r="E281" s="35"/>
      <c r="F281" s="32" t="s">
        <v>850</v>
      </c>
      <c r="G281" s="85">
        <v>1097.88</v>
      </c>
      <c r="H281" s="46"/>
    </row>
    <row r="282" spans="1:8" ht="12.75">
      <c r="A282" s="244"/>
      <c r="B282" s="41"/>
      <c r="C282" s="61"/>
      <c r="D282" s="132"/>
      <c r="E282" s="35"/>
      <c r="F282" s="32"/>
      <c r="G282" s="85"/>
      <c r="H282" s="46"/>
    </row>
    <row r="283" spans="1:8" ht="12.75">
      <c r="A283" s="244"/>
      <c r="B283" s="41"/>
      <c r="C283" s="61"/>
      <c r="D283" s="132"/>
      <c r="E283" s="35"/>
      <c r="F283" s="32"/>
      <c r="G283" s="85"/>
      <c r="H283" s="46"/>
    </row>
    <row r="284" spans="1:8" ht="12.75">
      <c r="A284" s="244"/>
      <c r="B284" s="41">
        <v>2486</v>
      </c>
      <c r="C284" s="61" t="s">
        <v>96</v>
      </c>
      <c r="D284" s="63"/>
      <c r="E284" s="35"/>
      <c r="F284" s="32" t="s">
        <v>733</v>
      </c>
      <c r="G284" s="85">
        <v>19739.62</v>
      </c>
      <c r="H284" s="46">
        <f>G284+G285+G286</f>
        <v>20905.899999999998</v>
      </c>
    </row>
    <row r="285" spans="1:8" ht="12.75">
      <c r="A285" s="244"/>
      <c r="B285" s="41"/>
      <c r="C285" s="61" t="s">
        <v>97</v>
      </c>
      <c r="D285" s="63"/>
      <c r="E285" s="35"/>
      <c r="F285" s="32" t="s">
        <v>734</v>
      </c>
      <c r="G285" s="85">
        <v>1166.28</v>
      </c>
      <c r="H285" s="46"/>
    </row>
    <row r="286" spans="1:8" ht="12.75">
      <c r="A286" s="244"/>
      <c r="B286" s="41"/>
      <c r="C286" s="61"/>
      <c r="D286" s="132"/>
      <c r="E286" s="35"/>
      <c r="F286" s="64"/>
      <c r="G286" s="85"/>
      <c r="H286" s="46"/>
    </row>
    <row r="287" spans="1:8" ht="12.75">
      <c r="A287" s="244"/>
      <c r="B287" s="41"/>
      <c r="C287" s="61"/>
      <c r="D287" s="132"/>
      <c r="E287" s="35"/>
      <c r="F287" s="64"/>
      <c r="G287" s="85"/>
      <c r="H287" s="46"/>
    </row>
    <row r="288" spans="1:8" ht="12.75">
      <c r="A288" s="244"/>
      <c r="B288" s="41">
        <v>3533</v>
      </c>
      <c r="C288" s="61" t="s">
        <v>289</v>
      </c>
      <c r="D288" s="132"/>
      <c r="E288" s="35"/>
      <c r="F288" s="64" t="s">
        <v>851</v>
      </c>
      <c r="G288" s="85">
        <v>15823.2</v>
      </c>
      <c r="H288" s="46">
        <f>G288+G289+G291+G290</f>
        <v>16167.36</v>
      </c>
    </row>
    <row r="289" spans="1:8" ht="12.75">
      <c r="A289" s="244"/>
      <c r="B289" s="41"/>
      <c r="C289" s="61" t="s">
        <v>291</v>
      </c>
      <c r="D289" s="132"/>
      <c r="E289" s="35"/>
      <c r="F289" s="64" t="s">
        <v>852</v>
      </c>
      <c r="G289" s="85">
        <v>344.16</v>
      </c>
      <c r="H289" s="46"/>
    </row>
    <row r="290" spans="1:8" ht="12.75">
      <c r="A290" s="244"/>
      <c r="B290" s="41"/>
      <c r="C290" s="61"/>
      <c r="D290" s="132"/>
      <c r="E290" s="35"/>
      <c r="F290" s="64"/>
      <c r="G290" s="85"/>
      <c r="H290" s="46"/>
    </row>
    <row r="291" spans="1:8" ht="12.75">
      <c r="A291" s="244"/>
      <c r="B291" s="41"/>
      <c r="C291" s="61"/>
      <c r="D291" s="132"/>
      <c r="E291" s="35"/>
      <c r="F291" s="64"/>
      <c r="G291" s="85"/>
      <c r="H291" s="46"/>
    </row>
    <row r="292" spans="1:8" ht="12.75">
      <c r="A292" s="244"/>
      <c r="B292" s="41">
        <v>3535</v>
      </c>
      <c r="C292" s="61" t="s">
        <v>293</v>
      </c>
      <c r="D292" s="132"/>
      <c r="E292" s="35"/>
      <c r="F292" s="64" t="s">
        <v>852</v>
      </c>
      <c r="G292" s="85">
        <v>5247.86</v>
      </c>
      <c r="H292" s="46">
        <f>G292+G293+G295+G294</f>
        <v>5491.32</v>
      </c>
    </row>
    <row r="293" spans="1:8" ht="12.75">
      <c r="A293" s="244"/>
      <c r="B293" s="41"/>
      <c r="C293" s="61" t="s">
        <v>121</v>
      </c>
      <c r="D293" s="132"/>
      <c r="E293" s="35"/>
      <c r="F293" s="64" t="s">
        <v>853</v>
      </c>
      <c r="G293" s="85">
        <v>243.46</v>
      </c>
      <c r="H293" s="46"/>
    </row>
    <row r="294" spans="1:8" ht="12.75">
      <c r="A294" s="244"/>
      <c r="B294" s="41"/>
      <c r="C294" s="61"/>
      <c r="D294" s="132"/>
      <c r="E294" s="35"/>
      <c r="F294" s="64"/>
      <c r="G294" s="85"/>
      <c r="H294" s="46"/>
    </row>
    <row r="295" spans="1:8" ht="12.75">
      <c r="A295" s="244"/>
      <c r="B295" s="41"/>
      <c r="C295" s="61"/>
      <c r="D295" s="132"/>
      <c r="E295" s="35"/>
      <c r="F295" s="64"/>
      <c r="G295" s="85"/>
      <c r="H295" s="46"/>
    </row>
    <row r="296" spans="1:8" ht="12.75">
      <c r="A296" s="244"/>
      <c r="B296" s="41">
        <v>3537</v>
      </c>
      <c r="C296" s="61" t="s">
        <v>122</v>
      </c>
      <c r="D296" s="132"/>
      <c r="E296" s="35"/>
      <c r="F296" s="64" t="s">
        <v>854</v>
      </c>
      <c r="G296" s="85">
        <v>43594.24</v>
      </c>
      <c r="H296" s="46">
        <f>G296+G297+G299+G298</f>
        <v>46111.52</v>
      </c>
    </row>
    <row r="297" spans="1:8" ht="12.75">
      <c r="A297" s="244"/>
      <c r="B297" s="41"/>
      <c r="C297" s="61" t="s">
        <v>123</v>
      </c>
      <c r="D297" s="132"/>
      <c r="E297" s="35"/>
      <c r="F297" s="64" t="s">
        <v>855</v>
      </c>
      <c r="G297" s="85">
        <v>2517.28</v>
      </c>
      <c r="H297" s="46"/>
    </row>
    <row r="298" spans="1:8" ht="12.75">
      <c r="A298" s="244"/>
      <c r="B298" s="41"/>
      <c r="C298" s="61"/>
      <c r="D298" s="132"/>
      <c r="E298" s="35"/>
      <c r="F298" s="64"/>
      <c r="G298" s="85"/>
      <c r="H298" s="46"/>
    </row>
    <row r="299" spans="1:8" ht="12.75">
      <c r="A299" s="244"/>
      <c r="B299" s="41"/>
      <c r="C299" s="61"/>
      <c r="D299" s="132"/>
      <c r="E299" s="35"/>
      <c r="F299" s="64"/>
      <c r="G299" s="85"/>
      <c r="H299" s="46"/>
    </row>
    <row r="300" spans="1:8" ht="12.75">
      <c r="A300" s="244"/>
      <c r="B300" s="41">
        <v>3539</v>
      </c>
      <c r="C300" s="61" t="s">
        <v>299</v>
      </c>
      <c r="D300" s="132"/>
      <c r="E300" s="35"/>
      <c r="F300" s="64" t="s">
        <v>856</v>
      </c>
      <c r="G300" s="85">
        <v>1952.78</v>
      </c>
      <c r="H300" s="46">
        <f>G300+G301+G302</f>
        <v>1999.29</v>
      </c>
    </row>
    <row r="301" spans="1:8" ht="12.75">
      <c r="A301" s="244"/>
      <c r="B301" s="41"/>
      <c r="C301" s="61" t="s">
        <v>301</v>
      </c>
      <c r="D301" s="132"/>
      <c r="E301" s="35"/>
      <c r="F301" s="64" t="s">
        <v>857</v>
      </c>
      <c r="G301" s="85">
        <v>46.51</v>
      </c>
      <c r="H301" s="46"/>
    </row>
    <row r="302" spans="1:8" ht="12.75">
      <c r="A302" s="244"/>
      <c r="B302" s="41"/>
      <c r="C302" s="61"/>
      <c r="D302" s="132"/>
      <c r="E302" s="35"/>
      <c r="F302" s="64"/>
      <c r="G302" s="85"/>
      <c r="H302" s="46"/>
    </row>
    <row r="303" spans="1:8" ht="13.5" thickBot="1">
      <c r="A303" s="244"/>
      <c r="B303" s="133"/>
      <c r="C303" s="134"/>
      <c r="D303" s="135"/>
      <c r="E303" s="136"/>
      <c r="F303" s="64"/>
      <c r="G303" s="137"/>
      <c r="H303" s="138"/>
    </row>
    <row r="304" spans="1:8" ht="13.5" thickBot="1">
      <c r="A304" s="245"/>
      <c r="B304" s="139"/>
      <c r="C304" s="69" t="s">
        <v>90</v>
      </c>
      <c r="D304" s="70"/>
      <c r="E304" s="71"/>
      <c r="F304" s="141"/>
      <c r="G304" s="142">
        <f>SUM(G11:G303)</f>
        <v>3415378.440000002</v>
      </c>
      <c r="H304" s="116">
        <f>SUM(H11:H303)</f>
        <v>3415378.439999999</v>
      </c>
    </row>
    <row r="305" spans="2:8" ht="12.75">
      <c r="B305" s="9"/>
      <c r="C305" s="3"/>
      <c r="D305" s="4"/>
      <c r="E305" s="5"/>
      <c r="F305" s="98"/>
      <c r="H305" s="30"/>
    </row>
    <row r="306" spans="2:8" ht="12.75">
      <c r="B306" s="9"/>
      <c r="C306" s="3"/>
      <c r="D306" s="4"/>
      <c r="E306" s="5"/>
      <c r="F306" s="98"/>
      <c r="H306" s="30"/>
    </row>
    <row r="307" spans="1:8" ht="12.75">
      <c r="A307" s="1"/>
      <c r="B307" s="1"/>
      <c r="C307" s="1"/>
      <c r="D307" s="3"/>
      <c r="E307" s="3"/>
      <c r="F307" s="98"/>
      <c r="G307" s="30"/>
      <c r="H307" s="30"/>
    </row>
    <row r="308" spans="1:8" ht="12.75">
      <c r="A308" s="4"/>
      <c r="B308" s="7"/>
      <c r="C308" s="8"/>
      <c r="D308" s="8" t="s">
        <v>111</v>
      </c>
      <c r="E308" s="8"/>
      <c r="F308" s="98"/>
      <c r="G308" s="5"/>
      <c r="H308" s="74"/>
    </row>
    <row r="309" spans="1:8" ht="12.75">
      <c r="A309" s="4"/>
      <c r="B309" s="7"/>
      <c r="C309" s="8"/>
      <c r="D309" s="8" t="s">
        <v>858</v>
      </c>
      <c r="E309" s="8"/>
      <c r="F309" s="98"/>
      <c r="G309" s="5"/>
      <c r="H309" s="74"/>
    </row>
    <row r="310" spans="1:8" ht="12.75">
      <c r="A310" s="3"/>
      <c r="B310" s="9"/>
      <c r="C310" s="3"/>
      <c r="D310" s="3"/>
      <c r="E310" s="4"/>
      <c r="F310" s="98"/>
      <c r="G310" s="5" t="s">
        <v>125</v>
      </c>
      <c r="H310" s="74"/>
    </row>
    <row r="311" spans="1:8" ht="12.75">
      <c r="A311" s="3"/>
      <c r="B311" s="2" t="s">
        <v>3</v>
      </c>
      <c r="C311" s="1"/>
      <c r="D311" s="4" t="s">
        <v>859</v>
      </c>
      <c r="E311" s="4"/>
      <c r="F311" s="98"/>
      <c r="G311" s="5"/>
      <c r="H311" s="74"/>
    </row>
    <row r="312" spans="1:8" ht="13.5" thickBot="1">
      <c r="A312" s="3"/>
      <c r="B312" s="9"/>
      <c r="C312" s="3"/>
      <c r="D312" s="3"/>
      <c r="E312" s="4"/>
      <c r="F312" s="98"/>
      <c r="G312" s="5"/>
      <c r="H312" s="74"/>
    </row>
    <row r="313" spans="1:8" ht="35.25" customHeight="1" thickBot="1">
      <c r="A313" s="10" t="s">
        <v>4</v>
      </c>
      <c r="B313" s="75" t="s">
        <v>94</v>
      </c>
      <c r="C313" s="10" t="s">
        <v>95</v>
      </c>
      <c r="D313" s="11" t="s">
        <v>6</v>
      </c>
      <c r="E313" s="12" t="s">
        <v>7</v>
      </c>
      <c r="F313" s="146" t="s">
        <v>8</v>
      </c>
      <c r="G313" s="14" t="s">
        <v>9</v>
      </c>
      <c r="H313" s="15" t="s">
        <v>10</v>
      </c>
    </row>
    <row r="314" spans="1:8" ht="12.75">
      <c r="A314" s="29"/>
      <c r="B314" s="22" t="s">
        <v>860</v>
      </c>
      <c r="C314" s="27" t="s">
        <v>110</v>
      </c>
      <c r="D314" s="17"/>
      <c r="E314" s="29"/>
      <c r="F314" s="25" t="s">
        <v>690</v>
      </c>
      <c r="G314" s="28">
        <v>7773.88</v>
      </c>
      <c r="H314" s="26">
        <f>G314+G315+G316</f>
        <v>7773.88</v>
      </c>
    </row>
    <row r="315" spans="1:8" ht="12.75">
      <c r="A315" s="55"/>
      <c r="B315" s="36"/>
      <c r="C315" s="33"/>
      <c r="D315" s="34"/>
      <c r="E315" s="35"/>
      <c r="F315" s="32"/>
      <c r="G315" s="28"/>
      <c r="H315" s="46"/>
    </row>
    <row r="316" spans="1:8" ht="13.5" thickBot="1">
      <c r="A316" s="66"/>
      <c r="B316" s="36"/>
      <c r="C316" s="33"/>
      <c r="D316" s="34"/>
      <c r="E316" s="35"/>
      <c r="F316" s="64"/>
      <c r="G316" s="85"/>
      <c r="H316" s="46"/>
    </row>
    <row r="317" spans="1:8" ht="13.5" thickBot="1">
      <c r="A317" s="77" t="s">
        <v>93</v>
      </c>
      <c r="B317" s="78"/>
      <c r="C317" s="79"/>
      <c r="D317" s="80"/>
      <c r="E317" s="147"/>
      <c r="F317" s="141"/>
      <c r="G317" s="148">
        <f>SUM(G314:G316)</f>
        <v>7773.88</v>
      </c>
      <c r="H317" s="83">
        <f>SUM(H314:H316)</f>
        <v>7773.88</v>
      </c>
    </row>
    <row r="318" spans="1:8" ht="12.75">
      <c r="A318" s="144"/>
      <c r="B318" s="98"/>
      <c r="C318" s="246"/>
      <c r="D318" s="247"/>
      <c r="E318" s="248"/>
      <c r="F318" s="98"/>
      <c r="G318" s="249"/>
      <c r="H318" s="242"/>
    </row>
    <row r="319" spans="1:8" ht="12.75">
      <c r="A319" s="4"/>
      <c r="B319" s="7"/>
      <c r="C319" s="8"/>
      <c r="D319" s="8" t="s">
        <v>111</v>
      </c>
      <c r="E319" s="8"/>
      <c r="F319" s="98"/>
      <c r="G319" s="5"/>
      <c r="H319" s="74"/>
    </row>
    <row r="320" spans="1:8" ht="12.75">
      <c r="A320" s="4"/>
      <c r="B320" s="7"/>
      <c r="C320" s="8"/>
      <c r="D320" s="8" t="s">
        <v>858</v>
      </c>
      <c r="E320" s="8"/>
      <c r="F320" s="98"/>
      <c r="G320" s="5"/>
      <c r="H320" s="74"/>
    </row>
    <row r="321" spans="1:8" ht="12.75">
      <c r="A321" s="3"/>
      <c r="B321" s="9"/>
      <c r="C321" s="3"/>
      <c r="D321" s="3"/>
      <c r="E321" s="4"/>
      <c r="F321" s="98"/>
      <c r="G321" s="5" t="s">
        <v>125</v>
      </c>
      <c r="H321" s="74"/>
    </row>
    <row r="322" spans="1:8" ht="13.5" thickBot="1">
      <c r="A322" s="3"/>
      <c r="B322" s="2" t="s">
        <v>3</v>
      </c>
      <c r="C322" s="1"/>
      <c r="D322" s="4" t="s">
        <v>304</v>
      </c>
      <c r="E322" s="4"/>
      <c r="F322" s="98"/>
      <c r="G322" s="5"/>
      <c r="H322" s="74"/>
    </row>
    <row r="323" spans="1:8" ht="34.5" customHeight="1" thickBot="1">
      <c r="A323" s="10" t="s">
        <v>4</v>
      </c>
      <c r="B323" s="75" t="s">
        <v>94</v>
      </c>
      <c r="C323" s="10" t="s">
        <v>95</v>
      </c>
      <c r="D323" s="11" t="s">
        <v>6</v>
      </c>
      <c r="E323" s="12" t="s">
        <v>7</v>
      </c>
      <c r="F323" s="146" t="s">
        <v>8</v>
      </c>
      <c r="G323" s="14" t="s">
        <v>9</v>
      </c>
      <c r="H323" s="15" t="s">
        <v>10</v>
      </c>
    </row>
    <row r="324" spans="1:8" ht="12.75">
      <c r="A324" s="29"/>
      <c r="B324" s="22" t="s">
        <v>305</v>
      </c>
      <c r="C324" s="27" t="s">
        <v>110</v>
      </c>
      <c r="D324" s="17"/>
      <c r="E324" s="29"/>
      <c r="F324" s="32" t="s">
        <v>746</v>
      </c>
      <c r="G324" s="28">
        <v>167000</v>
      </c>
      <c r="H324" s="26">
        <f>G324</f>
        <v>167000</v>
      </c>
    </row>
    <row r="325" spans="1:8" ht="12.75">
      <c r="A325" s="55"/>
      <c r="B325" s="36"/>
      <c r="C325" s="33"/>
      <c r="D325" s="34"/>
      <c r="E325" s="35"/>
      <c r="F325" s="32"/>
      <c r="G325" s="28"/>
      <c r="H325" s="46"/>
    </row>
    <row r="326" spans="1:8" ht="12.75">
      <c r="A326" s="66"/>
      <c r="B326" s="36"/>
      <c r="C326" s="33"/>
      <c r="D326" s="34"/>
      <c r="E326" s="35"/>
      <c r="F326" s="64"/>
      <c r="G326" s="85"/>
      <c r="H326" s="46"/>
    </row>
    <row r="327" spans="1:8" ht="12.75">
      <c r="A327" s="66"/>
      <c r="B327" s="36" t="s">
        <v>861</v>
      </c>
      <c r="C327" s="76" t="s">
        <v>115</v>
      </c>
      <c r="D327" s="17"/>
      <c r="E327" s="29"/>
      <c r="F327" s="32" t="s">
        <v>746</v>
      </c>
      <c r="G327" s="85">
        <v>70249.76</v>
      </c>
      <c r="H327" s="46">
        <f>G327</f>
        <v>70249.76</v>
      </c>
    </row>
    <row r="328" spans="1:8" ht="12.75">
      <c r="A328" s="66"/>
      <c r="B328" s="36"/>
      <c r="C328" s="43" t="s">
        <v>57</v>
      </c>
      <c r="D328" s="17"/>
      <c r="E328" s="24"/>
      <c r="F328" s="64"/>
      <c r="G328" s="85"/>
      <c r="H328" s="46"/>
    </row>
    <row r="329" spans="1:8" ht="13.5" thickBot="1">
      <c r="A329" s="66"/>
      <c r="B329" s="36"/>
      <c r="C329" s="33"/>
      <c r="D329" s="34"/>
      <c r="E329" s="35"/>
      <c r="F329" s="64"/>
      <c r="G329" s="85"/>
      <c r="H329" s="46"/>
    </row>
    <row r="330" spans="1:8" ht="13.5" thickBot="1">
      <c r="A330" s="77" t="s">
        <v>93</v>
      </c>
      <c r="B330" s="78"/>
      <c r="C330" s="79"/>
      <c r="D330" s="80"/>
      <c r="E330" s="147"/>
      <c r="F330" s="141"/>
      <c r="G330" s="148">
        <f>SUM(G324:G329)</f>
        <v>237249.76</v>
      </c>
      <c r="H330" s="83">
        <f>SUM(H324:H329)</f>
        <v>237249.76</v>
      </c>
    </row>
    <row r="331" spans="1:8" ht="15.75" customHeight="1">
      <c r="A331" s="144"/>
      <c r="B331" s="98"/>
      <c r="C331" s="246"/>
      <c r="D331" s="247"/>
      <c r="E331" s="248"/>
      <c r="F331" s="98"/>
      <c r="G331" s="249"/>
      <c r="H331" s="242"/>
    </row>
    <row r="332" spans="1:8" ht="12.75">
      <c r="A332" s="4"/>
      <c r="B332" s="7"/>
      <c r="C332" s="8"/>
      <c r="D332" s="8" t="s">
        <v>111</v>
      </c>
      <c r="E332" s="8"/>
      <c r="F332" s="1" t="s">
        <v>93</v>
      </c>
      <c r="G332" s="5"/>
      <c r="H332" s="74"/>
    </row>
    <row r="333" spans="1:8" ht="12.75">
      <c r="A333" s="4"/>
      <c r="B333" s="7"/>
      <c r="C333" s="8"/>
      <c r="D333" s="8" t="s">
        <v>858</v>
      </c>
      <c r="E333" s="8"/>
      <c r="F333" s="98"/>
      <c r="G333" s="5"/>
      <c r="H333" s="74"/>
    </row>
    <row r="334" spans="1:8" ht="12.75">
      <c r="A334" s="3"/>
      <c r="B334" s="9"/>
      <c r="C334" s="3"/>
      <c r="D334" s="3"/>
      <c r="E334" s="4"/>
      <c r="F334" s="98"/>
      <c r="G334" s="5" t="s">
        <v>125</v>
      </c>
      <c r="H334" s="74"/>
    </row>
    <row r="335" spans="1:8" ht="12.75">
      <c r="A335" s="3"/>
      <c r="B335" s="2" t="s">
        <v>3</v>
      </c>
      <c r="C335" s="1"/>
      <c r="D335" s="4" t="s">
        <v>116</v>
      </c>
      <c r="E335" s="4"/>
      <c r="F335" s="5"/>
      <c r="G335" s="5"/>
      <c r="H335" s="74"/>
    </row>
    <row r="336" spans="1:8" ht="13.5" thickBot="1">
      <c r="A336" s="3"/>
      <c r="B336" s="9"/>
      <c r="C336" s="3"/>
      <c r="D336" s="3"/>
      <c r="E336" s="4"/>
      <c r="F336" s="5"/>
      <c r="G336" s="5"/>
      <c r="H336" s="74"/>
    </row>
    <row r="337" spans="1:8" ht="30" customHeight="1" thickBot="1">
      <c r="A337" s="10" t="s">
        <v>4</v>
      </c>
      <c r="B337" s="75" t="s">
        <v>94</v>
      </c>
      <c r="C337" s="10" t="s">
        <v>95</v>
      </c>
      <c r="D337" s="11" t="s">
        <v>6</v>
      </c>
      <c r="E337" s="12" t="s">
        <v>7</v>
      </c>
      <c r="F337" s="13" t="s">
        <v>8</v>
      </c>
      <c r="G337" s="14" t="s">
        <v>9</v>
      </c>
      <c r="H337" s="15" t="s">
        <v>10</v>
      </c>
    </row>
    <row r="338" spans="1:8" ht="12.75">
      <c r="A338" s="66"/>
      <c r="B338" s="36" t="s">
        <v>862</v>
      </c>
      <c r="C338" s="76" t="s">
        <v>117</v>
      </c>
      <c r="D338" s="17"/>
      <c r="E338" s="29"/>
      <c r="F338" s="32" t="s">
        <v>760</v>
      </c>
      <c r="G338" s="19">
        <v>60000</v>
      </c>
      <c r="H338" s="140">
        <f>G338+G339+G340</f>
        <v>60000</v>
      </c>
    </row>
    <row r="339" spans="1:8" ht="12.75">
      <c r="A339" s="66"/>
      <c r="B339" s="36"/>
      <c r="C339" s="43" t="s">
        <v>118</v>
      </c>
      <c r="D339" s="17"/>
      <c r="E339" s="24"/>
      <c r="F339" s="56"/>
      <c r="G339" s="56"/>
      <c r="H339" s="46"/>
    </row>
    <row r="340" spans="1:8" ht="13.5" thickBot="1">
      <c r="A340" s="66"/>
      <c r="B340" s="36"/>
      <c r="C340" s="33"/>
      <c r="D340" s="34"/>
      <c r="E340" s="35"/>
      <c r="F340" s="56"/>
      <c r="G340" s="56"/>
      <c r="H340" s="46"/>
    </row>
    <row r="341" spans="1:8" ht="13.5" thickBot="1">
      <c r="A341" s="77"/>
      <c r="B341" s="78"/>
      <c r="C341" s="79"/>
      <c r="D341" s="80"/>
      <c r="E341" s="81"/>
      <c r="F341" s="82"/>
      <c r="G341" s="82">
        <f>SUM(G338:G340)</f>
        <v>60000</v>
      </c>
      <c r="H341" s="83">
        <f>SUM(H338:H340)</f>
        <v>60000</v>
      </c>
    </row>
    <row r="342" spans="1:8" ht="12.75">
      <c r="A342" s="144"/>
      <c r="B342" s="98"/>
      <c r="C342" s="246"/>
      <c r="D342" s="247"/>
      <c r="E342" s="248"/>
      <c r="F342" s="249"/>
      <c r="G342" s="249"/>
      <c r="H342" s="242"/>
    </row>
    <row r="343" spans="1:8" ht="12.75">
      <c r="A343" s="144"/>
      <c r="B343" s="98"/>
      <c r="C343" s="8"/>
      <c r="D343" s="8" t="s">
        <v>111</v>
      </c>
      <c r="E343" s="8"/>
      <c r="F343" s="249"/>
      <c r="G343" s="249"/>
      <c r="H343" s="242"/>
    </row>
    <row r="344" spans="1:8" ht="12.75">
      <c r="A344" s="144"/>
      <c r="B344" s="98"/>
      <c r="C344" s="8"/>
      <c r="D344" s="8" t="s">
        <v>858</v>
      </c>
      <c r="E344" s="8"/>
      <c r="F344" s="249"/>
      <c r="G344" s="249"/>
      <c r="H344" s="242"/>
    </row>
    <row r="345" spans="1:8" ht="12.75">
      <c r="A345" s="144"/>
      <c r="B345" s="98"/>
      <c r="C345" s="246"/>
      <c r="D345" s="247"/>
      <c r="E345" s="248"/>
      <c r="F345" s="249"/>
      <c r="G345" s="249"/>
      <c r="H345" s="242"/>
    </row>
    <row r="346" spans="1:8" ht="12.75">
      <c r="A346" s="3"/>
      <c r="B346" s="9"/>
      <c r="C346" s="3"/>
      <c r="D346" s="3"/>
      <c r="E346" s="4"/>
      <c r="F346" s="98"/>
      <c r="G346" s="5" t="s">
        <v>125</v>
      </c>
      <c r="H346" s="74"/>
    </row>
    <row r="347" spans="1:8" ht="13.5" thickBot="1">
      <c r="A347" s="3"/>
      <c r="B347" s="2" t="s">
        <v>3</v>
      </c>
      <c r="C347" s="1"/>
      <c r="D347" s="4" t="s">
        <v>863</v>
      </c>
      <c r="E347" s="4"/>
      <c r="F347" s="98"/>
      <c r="G347" s="5"/>
      <c r="H347" s="74"/>
    </row>
    <row r="348" spans="1:8" ht="33" customHeight="1" thickBot="1">
      <c r="A348" s="10" t="s">
        <v>4</v>
      </c>
      <c r="B348" s="75" t="s">
        <v>94</v>
      </c>
      <c r="C348" s="10" t="s">
        <v>95</v>
      </c>
      <c r="D348" s="11" t="s">
        <v>6</v>
      </c>
      <c r="E348" s="12" t="s">
        <v>7</v>
      </c>
      <c r="F348" s="146" t="s">
        <v>8</v>
      </c>
      <c r="G348" s="14" t="s">
        <v>9</v>
      </c>
      <c r="H348" s="15" t="s">
        <v>10</v>
      </c>
    </row>
    <row r="349" spans="1:8" ht="12.75">
      <c r="A349" s="66"/>
      <c r="B349" s="22" t="s">
        <v>864</v>
      </c>
      <c r="C349" s="27" t="s">
        <v>110</v>
      </c>
      <c r="D349" s="17"/>
      <c r="E349" s="29"/>
      <c r="F349" s="32" t="s">
        <v>865</v>
      </c>
      <c r="G349" s="28">
        <v>7536.95</v>
      </c>
      <c r="H349" s="20">
        <f>G349+G350+G351</f>
        <v>20383.16</v>
      </c>
    </row>
    <row r="350" spans="1:8" ht="12.75">
      <c r="A350" s="66"/>
      <c r="B350" s="36"/>
      <c r="C350" s="33"/>
      <c r="D350" s="34"/>
      <c r="E350" s="35"/>
      <c r="F350" s="32" t="s">
        <v>802</v>
      </c>
      <c r="G350" s="28">
        <v>12846.21</v>
      </c>
      <c r="H350" s="46"/>
    </row>
    <row r="351" spans="1:8" ht="13.5" thickBot="1">
      <c r="A351" s="66"/>
      <c r="B351" s="36"/>
      <c r="C351" s="33"/>
      <c r="D351" s="34"/>
      <c r="E351" s="35"/>
      <c r="F351" s="64"/>
      <c r="G351" s="56"/>
      <c r="H351" s="46"/>
    </row>
    <row r="352" spans="1:8" ht="13.5" thickBot="1">
      <c r="A352" s="77"/>
      <c r="B352" s="78"/>
      <c r="C352" s="79"/>
      <c r="D352" s="80"/>
      <c r="E352" s="147"/>
      <c r="F352" s="141"/>
      <c r="G352" s="148">
        <f>SUM(G349:G351)</f>
        <v>20383.16</v>
      </c>
      <c r="H352" s="83">
        <f>SUM(H349:H351)</f>
        <v>20383.16</v>
      </c>
    </row>
    <row r="353" spans="1:8" ht="12.75">
      <c r="A353" s="144"/>
      <c r="B353" s="98"/>
      <c r="C353" s="246"/>
      <c r="D353" s="247"/>
      <c r="E353" s="248"/>
      <c r="F353" s="98"/>
      <c r="G353" s="249"/>
      <c r="H353" s="242"/>
    </row>
    <row r="354" spans="2:8" ht="12.75">
      <c r="B354" s="9"/>
      <c r="C354" s="3"/>
      <c r="D354" s="3"/>
      <c r="E354" s="84"/>
      <c r="F354" s="98"/>
      <c r="G354" s="30"/>
      <c r="H354" s="74"/>
    </row>
    <row r="355" spans="2:8" ht="12.75">
      <c r="B355" s="9"/>
      <c r="C355" s="3"/>
      <c r="D355" s="3"/>
      <c r="E355" s="5"/>
      <c r="F355" s="98"/>
      <c r="G355" s="30"/>
      <c r="H355" s="84"/>
    </row>
    <row r="356" spans="2:8" ht="12.75">
      <c r="B356" s="9"/>
      <c r="C356" s="3"/>
      <c r="D356" s="3"/>
      <c r="E356" s="5"/>
      <c r="F356" s="98"/>
      <c r="G356" s="30"/>
      <c r="H356" s="84"/>
    </row>
    <row r="357" spans="2:6" ht="12.75">
      <c r="B357" s="9"/>
      <c r="C357" s="3"/>
      <c r="D357" s="4"/>
      <c r="E357" s="3"/>
      <c r="F357" s="98"/>
    </row>
    <row r="358" spans="2:8" ht="12.75">
      <c r="B358" s="3"/>
      <c r="C358" s="3"/>
      <c r="D358" s="5" t="s">
        <v>91</v>
      </c>
      <c r="E358" s="3"/>
      <c r="F358" s="98"/>
      <c r="H358" s="30"/>
    </row>
    <row r="359" spans="2:8" ht="12.75">
      <c r="B359" s="3"/>
      <c r="C359" s="3"/>
      <c r="D359" s="5" t="s">
        <v>114</v>
      </c>
      <c r="E359" s="3"/>
      <c r="F359" s="98"/>
      <c r="H359" s="250"/>
    </row>
    <row r="360" spans="2:8" ht="12.75">
      <c r="B360" s="3"/>
      <c r="C360" s="3"/>
      <c r="E360" s="3"/>
      <c r="F360" s="98"/>
      <c r="H360" s="30"/>
    </row>
    <row r="361" spans="2:8" ht="12.75">
      <c r="B361" s="9"/>
      <c r="C361" s="3"/>
      <c r="D361" s="3"/>
      <c r="E361" s="3"/>
      <c r="F361" s="98"/>
      <c r="H361" s="30"/>
    </row>
    <row r="362" spans="2:8" ht="12.75">
      <c r="B362" s="9"/>
      <c r="C362" s="3"/>
      <c r="D362" s="3"/>
      <c r="E362" s="3"/>
      <c r="F362" s="98"/>
      <c r="H362" s="30"/>
    </row>
    <row r="363" spans="2:8" ht="12.75">
      <c r="B363" s="9"/>
      <c r="C363" s="3"/>
      <c r="D363" s="3"/>
      <c r="E363" s="3"/>
      <c r="F363" s="98"/>
      <c r="H363" s="86"/>
    </row>
    <row r="364" spans="2:8" ht="12.75">
      <c r="B364" s="9"/>
      <c r="C364" s="3"/>
      <c r="D364" s="3"/>
      <c r="E364" s="3"/>
      <c r="F364" s="98"/>
      <c r="H364" s="86"/>
    </row>
    <row r="365" spans="2:8" ht="12.75">
      <c r="B365" s="9"/>
      <c r="C365" s="3"/>
      <c r="D365" s="3"/>
      <c r="E365" s="3"/>
      <c r="F365" s="98"/>
      <c r="H365" s="86"/>
    </row>
    <row r="366" spans="2:8" ht="12.75">
      <c r="B366" s="9"/>
      <c r="C366" s="3"/>
      <c r="D366" s="3"/>
      <c r="E366" s="3"/>
      <c r="F366" s="98"/>
      <c r="H366" s="86"/>
    </row>
    <row r="367" spans="2:8" ht="12.75">
      <c r="B367" s="9"/>
      <c r="C367" s="3"/>
      <c r="D367" s="3"/>
      <c r="E367" s="3"/>
      <c r="F367" s="98"/>
      <c r="H367" s="30"/>
    </row>
    <row r="368" spans="2:8" ht="12.75">
      <c r="B368" s="9"/>
      <c r="C368" s="3"/>
      <c r="D368" s="3"/>
      <c r="E368" s="3"/>
      <c r="F368" s="98"/>
      <c r="H368" s="30"/>
    </row>
    <row r="369" spans="2:8" ht="12.75">
      <c r="B369" s="9"/>
      <c r="C369" s="3"/>
      <c r="D369" s="3"/>
      <c r="E369" s="5"/>
      <c r="F369" s="98"/>
      <c r="H369" s="251"/>
    </row>
    <row r="370" spans="7:8" ht="12.75">
      <c r="G370" s="30"/>
      <c r="H370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1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7109375" style="0" customWidth="1"/>
    <col min="2" max="2" width="8.8515625" style="0" customWidth="1"/>
    <col min="3" max="3" width="28.28125" style="0" customWidth="1"/>
    <col min="4" max="4" width="16.00390625" style="0" customWidth="1"/>
    <col min="5" max="5" width="12.421875" style="0" customWidth="1"/>
    <col min="6" max="6" width="19.7109375" style="3" customWidth="1"/>
    <col min="7" max="7" width="15.00390625" style="3" customWidth="1"/>
    <col min="8" max="8" width="15.140625" style="3" customWidth="1"/>
  </cols>
  <sheetData>
    <row r="1" spans="1:3" ht="12.75">
      <c r="A1" s="1" t="s">
        <v>2</v>
      </c>
      <c r="B1" s="2"/>
      <c r="C1" s="1"/>
    </row>
    <row r="2" spans="1:3" ht="12.75">
      <c r="A2" s="1" t="s">
        <v>1</v>
      </c>
      <c r="B2" s="2"/>
      <c r="C2" s="1"/>
    </row>
    <row r="3" spans="1:3" ht="12.75">
      <c r="A3" s="1"/>
      <c r="B3" s="2"/>
      <c r="C3" s="1"/>
    </row>
    <row r="4" spans="2:8" ht="12.75">
      <c r="B4" s="7"/>
      <c r="C4" s="4"/>
      <c r="E4" s="4" t="s">
        <v>1045</v>
      </c>
      <c r="F4" s="5"/>
      <c r="G4" s="5"/>
      <c r="H4" s="6"/>
    </row>
    <row r="5" spans="2:8" ht="12.75">
      <c r="B5" s="2"/>
      <c r="C5" s="1"/>
      <c r="D5" s="1"/>
      <c r="E5" s="4"/>
      <c r="F5" s="5"/>
      <c r="G5" s="5"/>
      <c r="H5" s="6"/>
    </row>
    <row r="6" spans="2:8" ht="12.75">
      <c r="B6" s="7"/>
      <c r="C6" s="8"/>
      <c r="D6" s="119"/>
      <c r="F6" s="119" t="s">
        <v>112</v>
      </c>
      <c r="H6" s="6"/>
    </row>
    <row r="7" spans="2:8" ht="12.75">
      <c r="B7" s="7"/>
      <c r="C7" s="8"/>
      <c r="E7" s="8" t="s">
        <v>866</v>
      </c>
      <c r="G7" s="5"/>
      <c r="H7" s="6"/>
    </row>
    <row r="8" spans="2:8" ht="12.75">
      <c r="B8" s="2" t="s">
        <v>3</v>
      </c>
      <c r="C8" s="1"/>
      <c r="D8" s="3"/>
      <c r="E8" s="4"/>
      <c r="F8" s="5"/>
      <c r="G8" s="5" t="s">
        <v>125</v>
      </c>
      <c r="H8" s="6"/>
    </row>
    <row r="9" spans="2:8" ht="13.5" thickBot="1">
      <c r="B9" s="9"/>
      <c r="C9" s="3"/>
      <c r="D9" s="3"/>
      <c r="E9" s="4"/>
      <c r="F9" s="5"/>
      <c r="G9" s="5"/>
      <c r="H9" s="6"/>
    </row>
    <row r="10" spans="1:8" ht="23.25" thickBot="1">
      <c r="A10" s="243"/>
      <c r="B10" s="121" t="s">
        <v>113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244"/>
      <c r="B11" s="122">
        <v>1956</v>
      </c>
      <c r="C11" s="16" t="s">
        <v>11</v>
      </c>
      <c r="D11" s="17"/>
      <c r="E11" s="18"/>
      <c r="F11" s="123" t="s">
        <v>867</v>
      </c>
      <c r="G11" s="124">
        <v>56465.33</v>
      </c>
      <c r="H11" s="20">
        <f>G11+G12+G13+G14+G15+G16+G17+G18+G19+G20+G21</f>
        <v>149473.73</v>
      </c>
    </row>
    <row r="12" spans="1:8" ht="12.75">
      <c r="A12" s="244"/>
      <c r="B12" s="125"/>
      <c r="C12" s="23" t="s">
        <v>12</v>
      </c>
      <c r="D12" s="17"/>
      <c r="E12" s="24"/>
      <c r="F12" s="25" t="s">
        <v>868</v>
      </c>
      <c r="G12" s="28">
        <v>38319.87</v>
      </c>
      <c r="H12" s="26"/>
    </row>
    <row r="13" spans="1:8" ht="12.75">
      <c r="A13" s="244"/>
      <c r="B13" s="125"/>
      <c r="C13" s="23"/>
      <c r="D13" s="17"/>
      <c r="E13" s="24"/>
      <c r="F13" s="25" t="s">
        <v>869</v>
      </c>
      <c r="G13" s="28">
        <v>6561.57</v>
      </c>
      <c r="H13" s="26"/>
    </row>
    <row r="14" spans="1:8" ht="12.75">
      <c r="A14" s="244"/>
      <c r="B14" s="125"/>
      <c r="C14" s="23"/>
      <c r="D14" s="17"/>
      <c r="E14" s="24"/>
      <c r="F14" s="25" t="s">
        <v>870</v>
      </c>
      <c r="G14" s="28">
        <v>15863.52</v>
      </c>
      <c r="H14" s="26"/>
    </row>
    <row r="15" spans="1:8" ht="12.75">
      <c r="A15" s="244"/>
      <c r="B15" s="125"/>
      <c r="C15" s="23"/>
      <c r="D15" s="17"/>
      <c r="E15" s="24"/>
      <c r="F15" s="25" t="s">
        <v>871</v>
      </c>
      <c r="G15" s="28">
        <v>27243.41</v>
      </c>
      <c r="H15" s="26"/>
    </row>
    <row r="16" spans="1:8" ht="12.75">
      <c r="A16" s="244"/>
      <c r="B16" s="125"/>
      <c r="C16" s="23"/>
      <c r="D16" s="17"/>
      <c r="E16" s="24"/>
      <c r="F16" s="25" t="s">
        <v>872</v>
      </c>
      <c r="G16" s="28">
        <v>667.84</v>
      </c>
      <c r="H16" s="26"/>
    </row>
    <row r="17" spans="1:8" ht="12.75">
      <c r="A17" s="244"/>
      <c r="B17" s="125"/>
      <c r="C17" s="23"/>
      <c r="D17" s="17"/>
      <c r="E17" s="24"/>
      <c r="F17" s="25" t="s">
        <v>873</v>
      </c>
      <c r="G17" s="28">
        <v>126.7</v>
      </c>
      <c r="H17" s="26"/>
    </row>
    <row r="18" spans="1:8" ht="12.75">
      <c r="A18" s="244"/>
      <c r="B18" s="125"/>
      <c r="C18" s="23"/>
      <c r="D18" s="17"/>
      <c r="E18" s="24"/>
      <c r="F18" s="25" t="s">
        <v>874</v>
      </c>
      <c r="G18" s="28">
        <v>690.27</v>
      </c>
      <c r="H18" s="26"/>
    </row>
    <row r="19" spans="1:8" ht="12.75">
      <c r="A19" s="244"/>
      <c r="B19" s="125"/>
      <c r="C19" s="23"/>
      <c r="D19" s="17"/>
      <c r="E19" s="24"/>
      <c r="F19" s="25" t="s">
        <v>875</v>
      </c>
      <c r="G19" s="28">
        <v>2305.73</v>
      </c>
      <c r="H19" s="26"/>
    </row>
    <row r="20" spans="1:8" ht="12.75">
      <c r="A20" s="244"/>
      <c r="B20" s="125"/>
      <c r="C20" s="23"/>
      <c r="D20" s="17"/>
      <c r="E20" s="24"/>
      <c r="F20" s="25" t="s">
        <v>876</v>
      </c>
      <c r="G20" s="28">
        <v>1229.49</v>
      </c>
      <c r="H20" s="26"/>
    </row>
    <row r="21" spans="1:8" ht="12.75">
      <c r="A21" s="244"/>
      <c r="B21" s="125"/>
      <c r="C21" s="23"/>
      <c r="D21" s="17"/>
      <c r="E21" s="24"/>
      <c r="F21" s="25"/>
      <c r="G21" s="126"/>
      <c r="H21" s="26"/>
    </row>
    <row r="22" spans="1:8" ht="12.75">
      <c r="A22" s="244"/>
      <c r="B22" s="125">
        <v>1958</v>
      </c>
      <c r="C22" s="27" t="s">
        <v>13</v>
      </c>
      <c r="D22" s="17"/>
      <c r="E22" s="24"/>
      <c r="F22" s="25" t="s">
        <v>877</v>
      </c>
      <c r="G22" s="28">
        <v>9293.04</v>
      </c>
      <c r="H22" s="26">
        <f>G22+G23+G24</f>
        <v>9657.210000000001</v>
      </c>
    </row>
    <row r="23" spans="1:8" ht="12.75">
      <c r="A23" s="244"/>
      <c r="B23" s="125"/>
      <c r="C23" s="23" t="s">
        <v>15</v>
      </c>
      <c r="D23" s="17"/>
      <c r="E23" s="24"/>
      <c r="F23" s="25" t="s">
        <v>878</v>
      </c>
      <c r="G23" s="28">
        <v>364.17</v>
      </c>
      <c r="H23" s="26"/>
    </row>
    <row r="24" spans="1:8" ht="12.75">
      <c r="A24" s="244"/>
      <c r="B24" s="125"/>
      <c r="C24" s="23"/>
      <c r="D24" s="17"/>
      <c r="E24" s="24"/>
      <c r="F24" s="25"/>
      <c r="G24" s="28"/>
      <c r="H24" s="26"/>
    </row>
    <row r="25" spans="1:8" ht="12.75">
      <c r="A25" s="244"/>
      <c r="B25" s="125"/>
      <c r="C25" s="23"/>
      <c r="D25" s="17"/>
      <c r="E25" s="24"/>
      <c r="F25" s="25"/>
      <c r="G25" s="28"/>
      <c r="H25" s="26"/>
    </row>
    <row r="26" spans="1:8" ht="12.75">
      <c r="A26" s="244"/>
      <c r="B26" s="125">
        <v>1959</v>
      </c>
      <c r="C26" s="27" t="s">
        <v>16</v>
      </c>
      <c r="D26" s="17"/>
      <c r="E26" s="24"/>
      <c r="F26" s="25" t="s">
        <v>879</v>
      </c>
      <c r="G26" s="28">
        <v>7250.71</v>
      </c>
      <c r="H26" s="26">
        <f>G26+G27+G28</f>
        <v>7391.24</v>
      </c>
    </row>
    <row r="27" spans="1:9" ht="12.75">
      <c r="A27" s="244"/>
      <c r="B27" s="125"/>
      <c r="C27" s="23" t="s">
        <v>18</v>
      </c>
      <c r="D27" s="17"/>
      <c r="E27" s="24"/>
      <c r="F27" s="25" t="s">
        <v>880</v>
      </c>
      <c r="G27" s="28">
        <v>140.53</v>
      </c>
      <c r="H27" s="26"/>
      <c r="I27" s="3"/>
    </row>
    <row r="28" spans="1:8" ht="12.75">
      <c r="A28" s="244"/>
      <c r="B28" s="125"/>
      <c r="C28" s="23"/>
      <c r="D28" s="17"/>
      <c r="E28" s="24"/>
      <c r="F28" s="25"/>
      <c r="G28" s="28"/>
      <c r="H28" s="26"/>
    </row>
    <row r="29" spans="1:8" ht="12.75">
      <c r="A29" s="244"/>
      <c r="B29" s="125"/>
      <c r="C29" s="23"/>
      <c r="D29" s="17"/>
      <c r="E29" s="24"/>
      <c r="F29" s="25"/>
      <c r="G29" s="28"/>
      <c r="H29" s="26"/>
    </row>
    <row r="30" spans="1:8" ht="12.75">
      <c r="A30" s="244"/>
      <c r="B30" s="125">
        <v>1960</v>
      </c>
      <c r="C30" s="27" t="s">
        <v>19</v>
      </c>
      <c r="D30" s="17"/>
      <c r="E30" s="24"/>
      <c r="F30" s="25" t="s">
        <v>881</v>
      </c>
      <c r="G30" s="28">
        <v>36488.56</v>
      </c>
      <c r="H30" s="26">
        <f>G30+G31+G32+G33+G34</f>
        <v>40834.45</v>
      </c>
    </row>
    <row r="31" spans="1:8" ht="12.75">
      <c r="A31" s="244"/>
      <c r="B31" s="125"/>
      <c r="C31" s="23" t="s">
        <v>20</v>
      </c>
      <c r="D31" s="17"/>
      <c r="E31" s="24"/>
      <c r="F31" s="25" t="s">
        <v>882</v>
      </c>
      <c r="G31" s="28">
        <v>2459.88</v>
      </c>
      <c r="H31" s="26"/>
    </row>
    <row r="32" spans="1:8" ht="12.75">
      <c r="A32" s="244"/>
      <c r="B32" s="125"/>
      <c r="C32" s="23"/>
      <c r="D32" s="17"/>
      <c r="E32" s="24"/>
      <c r="F32" s="25" t="s">
        <v>883</v>
      </c>
      <c r="G32" s="28">
        <v>84.91</v>
      </c>
      <c r="H32" s="26"/>
    </row>
    <row r="33" spans="1:8" ht="12.75">
      <c r="A33" s="244"/>
      <c r="B33" s="125"/>
      <c r="C33" s="23"/>
      <c r="D33" s="17"/>
      <c r="E33" s="24"/>
      <c r="F33" s="25" t="s">
        <v>884</v>
      </c>
      <c r="G33" s="28">
        <v>1801.1</v>
      </c>
      <c r="H33" s="26"/>
    </row>
    <row r="34" spans="1:8" ht="12.75">
      <c r="A34" s="244"/>
      <c r="B34" s="125"/>
      <c r="C34" s="23"/>
      <c r="D34" s="17"/>
      <c r="E34" s="24"/>
      <c r="F34" s="25"/>
      <c r="G34" s="28"/>
      <c r="H34" s="26"/>
    </row>
    <row r="35" spans="1:8" ht="12.75">
      <c r="A35" s="244"/>
      <c r="B35" s="125">
        <v>1961</v>
      </c>
      <c r="C35" s="27" t="s">
        <v>21</v>
      </c>
      <c r="D35" s="17"/>
      <c r="E35" s="24"/>
      <c r="F35" s="25" t="s">
        <v>885</v>
      </c>
      <c r="G35" s="28">
        <v>35553.1</v>
      </c>
      <c r="H35" s="26">
        <f>G35+G36+G37+G38+G39+G40+G41+G42</f>
        <v>61306.57</v>
      </c>
    </row>
    <row r="36" spans="1:8" ht="12.75">
      <c r="A36" s="244"/>
      <c r="B36" s="125"/>
      <c r="C36" s="23" t="s">
        <v>22</v>
      </c>
      <c r="D36" s="17"/>
      <c r="E36" s="24"/>
      <c r="F36" s="25" t="s">
        <v>886</v>
      </c>
      <c r="G36" s="28">
        <v>17190.84</v>
      </c>
      <c r="H36" s="26"/>
    </row>
    <row r="37" spans="1:8" ht="12.75">
      <c r="A37" s="244"/>
      <c r="B37" s="125"/>
      <c r="C37" s="23"/>
      <c r="D37" s="17"/>
      <c r="E37" s="24"/>
      <c r="F37" s="25" t="s">
        <v>887</v>
      </c>
      <c r="G37" s="28">
        <v>5387.59</v>
      </c>
      <c r="H37" s="26"/>
    </row>
    <row r="38" spans="1:8" ht="12.75">
      <c r="A38" s="244"/>
      <c r="B38" s="125"/>
      <c r="C38" s="23"/>
      <c r="D38" s="17"/>
      <c r="E38" s="24"/>
      <c r="F38" s="25" t="s">
        <v>871</v>
      </c>
      <c r="G38" s="28">
        <v>348.36</v>
      </c>
      <c r="H38" s="26"/>
    </row>
    <row r="39" spans="1:8" ht="12.75">
      <c r="A39" s="244"/>
      <c r="B39" s="125"/>
      <c r="C39" s="23"/>
      <c r="D39" s="17"/>
      <c r="E39" s="24"/>
      <c r="F39" s="25" t="s">
        <v>888</v>
      </c>
      <c r="G39" s="28">
        <v>1563.81</v>
      </c>
      <c r="H39" s="26"/>
    </row>
    <row r="40" spans="1:8" ht="12.75">
      <c r="A40" s="244"/>
      <c r="B40" s="125"/>
      <c r="C40" s="23"/>
      <c r="D40" s="17"/>
      <c r="E40" s="24"/>
      <c r="F40" s="25" t="s">
        <v>889</v>
      </c>
      <c r="G40" s="28">
        <v>1262.87</v>
      </c>
      <c r="H40" s="26"/>
    </row>
    <row r="41" spans="1:8" ht="12.75">
      <c r="A41" s="244"/>
      <c r="B41" s="125"/>
      <c r="C41" s="23"/>
      <c r="D41" s="17"/>
      <c r="E41" s="24"/>
      <c r="F41" s="25"/>
      <c r="G41" s="28"/>
      <c r="H41" s="26"/>
    </row>
    <row r="42" spans="1:8" ht="12.75">
      <c r="A42" s="244"/>
      <c r="B42" s="125"/>
      <c r="C42" s="23"/>
      <c r="D42" s="17"/>
      <c r="E42" s="24"/>
      <c r="F42" s="25"/>
      <c r="G42" s="28"/>
      <c r="H42" s="26"/>
    </row>
    <row r="43" spans="1:8" ht="12.75">
      <c r="A43" s="244"/>
      <c r="B43" s="125">
        <v>1962</v>
      </c>
      <c r="C43" s="27" t="s">
        <v>23</v>
      </c>
      <c r="D43" s="17"/>
      <c r="E43" s="24"/>
      <c r="F43" s="25" t="s">
        <v>890</v>
      </c>
      <c r="G43" s="28">
        <v>93658.08</v>
      </c>
      <c r="H43" s="26">
        <f>G43+G44+G45+G46</f>
        <v>99183.52</v>
      </c>
    </row>
    <row r="44" spans="1:8" ht="12.75">
      <c r="A44" s="244"/>
      <c r="B44" s="125"/>
      <c r="C44" s="23" t="s">
        <v>24</v>
      </c>
      <c r="D44" s="17"/>
      <c r="E44" s="24"/>
      <c r="F44" s="25" t="s">
        <v>891</v>
      </c>
      <c r="G44" s="28">
        <v>5525.44</v>
      </c>
      <c r="H44" s="26"/>
    </row>
    <row r="45" spans="1:8" ht="12.75">
      <c r="A45" s="244"/>
      <c r="B45" s="125"/>
      <c r="C45" s="23"/>
      <c r="D45" s="17"/>
      <c r="E45" s="24"/>
      <c r="F45" s="25"/>
      <c r="G45" s="28"/>
      <c r="H45" s="26"/>
    </row>
    <row r="46" spans="1:8" ht="12.75">
      <c r="A46" s="244"/>
      <c r="B46" s="125"/>
      <c r="C46" s="23"/>
      <c r="D46" s="17"/>
      <c r="E46" s="24"/>
      <c r="F46" s="25"/>
      <c r="G46" s="28"/>
      <c r="H46" s="26"/>
    </row>
    <row r="47" spans="1:8" ht="12.75">
      <c r="A47" s="244"/>
      <c r="B47" s="125">
        <v>1963</v>
      </c>
      <c r="C47" s="27" t="s">
        <v>25</v>
      </c>
      <c r="D47" s="17"/>
      <c r="E47" s="24"/>
      <c r="F47" s="32" t="s">
        <v>892</v>
      </c>
      <c r="G47" s="28">
        <v>118582.39</v>
      </c>
      <c r="H47" s="26">
        <f>G47+G48+G49+G50+G51+G52+G53+G54+G55</f>
        <v>189260.34999999998</v>
      </c>
    </row>
    <row r="48" spans="1:8" ht="12.75">
      <c r="A48" s="244"/>
      <c r="B48" s="125"/>
      <c r="C48" s="23" t="s">
        <v>14</v>
      </c>
      <c r="D48" s="17"/>
      <c r="E48" s="24"/>
      <c r="F48" s="32" t="s">
        <v>893</v>
      </c>
      <c r="G48" s="28">
        <v>25766.31</v>
      </c>
      <c r="H48" s="26"/>
    </row>
    <row r="49" spans="1:8" ht="12.75">
      <c r="A49" s="244"/>
      <c r="B49" s="125"/>
      <c r="C49" s="23"/>
      <c r="D49" s="17"/>
      <c r="E49" s="24"/>
      <c r="F49" s="32" t="s">
        <v>894</v>
      </c>
      <c r="G49" s="28">
        <v>18776.71</v>
      </c>
      <c r="H49" s="26"/>
    </row>
    <row r="50" spans="1:8" ht="12.75">
      <c r="A50" s="244"/>
      <c r="B50" s="125"/>
      <c r="C50" s="23"/>
      <c r="D50" s="17"/>
      <c r="E50" s="24"/>
      <c r="F50" s="32" t="s">
        <v>895</v>
      </c>
      <c r="G50" s="28">
        <v>13634.58</v>
      </c>
      <c r="H50" s="26"/>
    </row>
    <row r="51" spans="1:8" ht="12.75">
      <c r="A51" s="244"/>
      <c r="B51" s="125"/>
      <c r="C51" s="23"/>
      <c r="D51" s="17"/>
      <c r="E51" s="24"/>
      <c r="F51" s="32" t="s">
        <v>896</v>
      </c>
      <c r="G51" s="28">
        <v>8930.31</v>
      </c>
      <c r="H51" s="26"/>
    </row>
    <row r="52" spans="1:8" ht="12.75">
      <c r="A52" s="244"/>
      <c r="B52" s="125"/>
      <c r="C52" s="23"/>
      <c r="D52" s="17"/>
      <c r="E52" s="24"/>
      <c r="F52" s="32" t="s">
        <v>897</v>
      </c>
      <c r="G52" s="28">
        <v>439.08</v>
      </c>
      <c r="H52" s="26"/>
    </row>
    <row r="53" spans="1:8" ht="12.75">
      <c r="A53" s="244"/>
      <c r="B53" s="125"/>
      <c r="C53" s="23"/>
      <c r="D53" s="17"/>
      <c r="E53" s="24"/>
      <c r="F53" s="32" t="s">
        <v>898</v>
      </c>
      <c r="G53" s="28">
        <v>1907.05</v>
      </c>
      <c r="H53" s="26"/>
    </row>
    <row r="54" spans="1:8" ht="12.75">
      <c r="A54" s="244"/>
      <c r="B54" s="125"/>
      <c r="C54" s="23"/>
      <c r="D54" s="17"/>
      <c r="E54" s="24"/>
      <c r="F54" s="32" t="s">
        <v>899</v>
      </c>
      <c r="G54" s="28">
        <v>1223.92</v>
      </c>
      <c r="H54" s="26"/>
    </row>
    <row r="55" spans="1:8" ht="12.75">
      <c r="A55" s="244"/>
      <c r="B55" s="125"/>
      <c r="C55" s="23"/>
      <c r="D55" s="17"/>
      <c r="E55" s="24"/>
      <c r="F55" s="32"/>
      <c r="G55" s="28"/>
      <c r="H55" s="26"/>
    </row>
    <row r="56" spans="1:8" ht="12.75">
      <c r="A56" s="244"/>
      <c r="B56" s="125">
        <v>1964</v>
      </c>
      <c r="C56" s="27" t="s">
        <v>26</v>
      </c>
      <c r="D56" s="17"/>
      <c r="E56" s="24"/>
      <c r="F56" s="25" t="s">
        <v>900</v>
      </c>
      <c r="G56" s="28">
        <v>216766.06</v>
      </c>
      <c r="H56" s="26">
        <f>G56+G57+G58+G59</f>
        <v>224284.72999999998</v>
      </c>
    </row>
    <row r="57" spans="1:8" ht="12.75">
      <c r="A57" s="244"/>
      <c r="B57" s="125"/>
      <c r="C57" s="23" t="s">
        <v>17</v>
      </c>
      <c r="D57" s="17"/>
      <c r="E57" s="24"/>
      <c r="F57" s="32" t="s">
        <v>901</v>
      </c>
      <c r="G57" s="28">
        <v>186.09</v>
      </c>
      <c r="H57" s="26"/>
    </row>
    <row r="58" spans="1:8" ht="12.75">
      <c r="A58" s="244"/>
      <c r="B58" s="125"/>
      <c r="C58" s="23"/>
      <c r="D58" s="17"/>
      <c r="E58" s="24"/>
      <c r="F58" s="32" t="s">
        <v>902</v>
      </c>
      <c r="G58" s="28">
        <v>7332.58</v>
      </c>
      <c r="H58" s="26"/>
    </row>
    <row r="59" spans="1:8" ht="12.75">
      <c r="A59" s="244"/>
      <c r="B59" s="125"/>
      <c r="C59" s="23"/>
      <c r="D59" s="17"/>
      <c r="E59" s="24"/>
      <c r="F59" s="32"/>
      <c r="G59" s="5"/>
      <c r="H59" s="28"/>
    </row>
    <row r="60" spans="1:8" ht="12.75">
      <c r="A60" s="244"/>
      <c r="B60" s="125">
        <v>1965</v>
      </c>
      <c r="C60" s="27" t="s">
        <v>27</v>
      </c>
      <c r="D60" s="17"/>
      <c r="E60" s="24"/>
      <c r="F60" s="32" t="s">
        <v>903</v>
      </c>
      <c r="G60" s="28">
        <v>31276.65</v>
      </c>
      <c r="H60" s="26">
        <f>G60+G61+G62</f>
        <v>32467.440000000002</v>
      </c>
    </row>
    <row r="61" spans="1:8" ht="12.75">
      <c r="A61" s="244"/>
      <c r="B61" s="125"/>
      <c r="C61" s="23" t="s">
        <v>12</v>
      </c>
      <c r="D61" s="17"/>
      <c r="E61" s="24"/>
      <c r="F61" s="32" t="s">
        <v>904</v>
      </c>
      <c r="G61" s="28">
        <v>1190.79</v>
      </c>
      <c r="H61" s="26"/>
    </row>
    <row r="62" spans="1:8" ht="12.75">
      <c r="A62" s="244"/>
      <c r="B62" s="125"/>
      <c r="C62" s="23"/>
      <c r="D62" s="17"/>
      <c r="E62" s="24"/>
      <c r="F62" s="32"/>
      <c r="G62" s="28"/>
      <c r="H62" s="26"/>
    </row>
    <row r="63" spans="1:9" ht="12.75">
      <c r="A63" s="244"/>
      <c r="B63" s="125">
        <v>1966</v>
      </c>
      <c r="C63" s="27" t="s">
        <v>28</v>
      </c>
      <c r="D63" s="17"/>
      <c r="E63" s="24"/>
      <c r="F63" s="32" t="s">
        <v>905</v>
      </c>
      <c r="G63" s="28">
        <f>41795.22+35000</f>
        <v>76795.22</v>
      </c>
      <c r="H63" s="26">
        <f>G63+G64+G65+G66</f>
        <v>77693.55</v>
      </c>
      <c r="I63">
        <v>35000</v>
      </c>
    </row>
    <row r="64" spans="1:8" ht="12.75">
      <c r="A64" s="244"/>
      <c r="B64" s="125"/>
      <c r="C64" s="23" t="s">
        <v>12</v>
      </c>
      <c r="D64" s="17"/>
      <c r="E64" s="24"/>
      <c r="F64" s="32" t="s">
        <v>906</v>
      </c>
      <c r="G64" s="28">
        <v>898.33</v>
      </c>
      <c r="H64" s="26"/>
    </row>
    <row r="65" spans="1:8" ht="12.75">
      <c r="A65" s="244"/>
      <c r="B65" s="125"/>
      <c r="C65" s="23"/>
      <c r="D65" s="17"/>
      <c r="E65" s="24"/>
      <c r="F65" s="32"/>
      <c r="G65" s="28"/>
      <c r="H65" s="26"/>
    </row>
    <row r="66" spans="1:8" ht="12.75">
      <c r="A66" s="244"/>
      <c r="B66" s="125"/>
      <c r="C66" s="23"/>
      <c r="D66" s="17"/>
      <c r="E66" s="24"/>
      <c r="F66" s="32"/>
      <c r="G66" s="28"/>
      <c r="H66" s="26"/>
    </row>
    <row r="67" spans="1:8" ht="12.75">
      <c r="A67" s="244"/>
      <c r="B67" s="125">
        <v>1967</v>
      </c>
      <c r="C67" s="27" t="s">
        <v>29</v>
      </c>
      <c r="D67" s="17"/>
      <c r="E67" s="24"/>
      <c r="F67" s="32" t="s">
        <v>885</v>
      </c>
      <c r="G67" s="28">
        <v>31289.59</v>
      </c>
      <c r="H67" s="26">
        <f>G67+G68+G69+G70+G71</f>
        <v>45775.93</v>
      </c>
    </row>
    <row r="68" spans="1:8" ht="12.75">
      <c r="A68" s="244"/>
      <c r="B68" s="125"/>
      <c r="C68" s="23" t="s">
        <v>12</v>
      </c>
      <c r="D68" s="17"/>
      <c r="E68" s="24"/>
      <c r="F68" s="32" t="s">
        <v>907</v>
      </c>
      <c r="G68" s="28">
        <v>12367.59</v>
      </c>
      <c r="H68" s="26"/>
    </row>
    <row r="69" spans="1:8" ht="12.75">
      <c r="A69" s="244"/>
      <c r="B69" s="125"/>
      <c r="C69" s="23"/>
      <c r="D69" s="17"/>
      <c r="E69" s="24"/>
      <c r="F69" s="32" t="s">
        <v>888</v>
      </c>
      <c r="G69" s="28">
        <v>1025.79</v>
      </c>
      <c r="H69" s="26"/>
    </row>
    <row r="70" spans="1:8" ht="12.75">
      <c r="A70" s="244"/>
      <c r="B70" s="125"/>
      <c r="C70" s="23"/>
      <c r="D70" s="17"/>
      <c r="E70" s="24"/>
      <c r="F70" s="32" t="s">
        <v>908</v>
      </c>
      <c r="G70" s="28">
        <v>1092.96</v>
      </c>
      <c r="H70" s="26"/>
    </row>
    <row r="71" spans="1:8" ht="12.75">
      <c r="A71" s="244"/>
      <c r="B71" s="125"/>
      <c r="C71" s="23"/>
      <c r="D71" s="17"/>
      <c r="E71" s="24"/>
      <c r="F71" s="32"/>
      <c r="G71" s="28"/>
      <c r="H71" s="26"/>
    </row>
    <row r="72" spans="1:8" ht="12.75">
      <c r="A72" s="244"/>
      <c r="B72" s="125">
        <v>1968</v>
      </c>
      <c r="C72" s="27" t="s">
        <v>30</v>
      </c>
      <c r="D72" s="17"/>
      <c r="E72" s="24"/>
      <c r="F72" s="32" t="s">
        <v>909</v>
      </c>
      <c r="G72" s="28">
        <v>22952.16</v>
      </c>
      <c r="H72" s="26">
        <f>G72+G73+G74+G75</f>
        <v>23322.25</v>
      </c>
    </row>
    <row r="73" spans="1:8" ht="12.75">
      <c r="A73" s="244"/>
      <c r="B73" s="125"/>
      <c r="C73" s="23" t="s">
        <v>12</v>
      </c>
      <c r="D73" s="17"/>
      <c r="E73" s="24"/>
      <c r="F73" s="32" t="s">
        <v>910</v>
      </c>
      <c r="G73" s="28">
        <v>370.09</v>
      </c>
      <c r="H73" s="26"/>
    </row>
    <row r="74" spans="1:8" ht="12.75">
      <c r="A74" s="244"/>
      <c r="B74" s="125"/>
      <c r="C74" s="23"/>
      <c r="D74" s="17"/>
      <c r="E74" s="24"/>
      <c r="F74" s="32"/>
      <c r="G74" s="127"/>
      <c r="H74" s="26"/>
    </row>
    <row r="75" spans="1:8" ht="12.75">
      <c r="A75" s="244"/>
      <c r="B75" s="125"/>
      <c r="C75" s="23"/>
      <c r="D75" s="17"/>
      <c r="E75" s="24"/>
      <c r="F75" s="32"/>
      <c r="G75" s="28"/>
      <c r="H75" s="26"/>
    </row>
    <row r="76" spans="1:8" ht="12.75">
      <c r="A76" s="244"/>
      <c r="B76" s="125">
        <v>1969</v>
      </c>
      <c r="C76" s="27" t="s">
        <v>31</v>
      </c>
      <c r="D76" s="17"/>
      <c r="E76" s="24"/>
      <c r="F76" s="32" t="s">
        <v>911</v>
      </c>
      <c r="G76" s="28">
        <v>18474.19</v>
      </c>
      <c r="H76" s="26">
        <f>G76+G77+G78</f>
        <v>18629.789999999997</v>
      </c>
    </row>
    <row r="77" spans="1:8" ht="12.75">
      <c r="A77" s="244"/>
      <c r="B77" s="125"/>
      <c r="C77" s="23" t="s">
        <v>12</v>
      </c>
      <c r="D77" s="17"/>
      <c r="E77" s="24"/>
      <c r="F77" s="32" t="s">
        <v>912</v>
      </c>
      <c r="G77" s="25">
        <v>155.6</v>
      </c>
      <c r="H77" s="26"/>
    </row>
    <row r="78" spans="1:8" ht="12.75">
      <c r="A78" s="244"/>
      <c r="B78" s="125"/>
      <c r="C78" s="23"/>
      <c r="D78" s="17"/>
      <c r="E78" s="24"/>
      <c r="F78" s="32"/>
      <c r="G78" s="127"/>
      <c r="H78" s="26"/>
    </row>
    <row r="79" spans="1:8" ht="12.75">
      <c r="A79" s="244"/>
      <c r="B79" s="125">
        <v>1970</v>
      </c>
      <c r="C79" s="27" t="s">
        <v>32</v>
      </c>
      <c r="D79" s="17"/>
      <c r="E79" s="24"/>
      <c r="F79" s="32" t="s">
        <v>913</v>
      </c>
      <c r="G79" s="28">
        <v>52338.14</v>
      </c>
      <c r="H79" s="26">
        <f>G79+G80+G81+G82+G83</f>
        <v>97787.72</v>
      </c>
    </row>
    <row r="80" spans="1:8" ht="12.75">
      <c r="A80" s="244"/>
      <c r="B80" s="125"/>
      <c r="C80" s="23" t="s">
        <v>12</v>
      </c>
      <c r="D80" s="17"/>
      <c r="E80" s="24"/>
      <c r="F80" s="32" t="s">
        <v>914</v>
      </c>
      <c r="G80" s="28">
        <v>40732.71</v>
      </c>
      <c r="H80" s="26"/>
    </row>
    <row r="81" spans="1:8" ht="12.75">
      <c r="A81" s="244"/>
      <c r="B81" s="125"/>
      <c r="C81" s="23"/>
      <c r="D81" s="17"/>
      <c r="E81" s="24"/>
      <c r="F81" s="32" t="s">
        <v>867</v>
      </c>
      <c r="G81" s="28">
        <v>2950.79</v>
      </c>
      <c r="H81" s="26"/>
    </row>
    <row r="82" spans="1:8" ht="12.75">
      <c r="A82" s="244"/>
      <c r="B82" s="125"/>
      <c r="C82" s="23"/>
      <c r="D82" s="17"/>
      <c r="E82" s="24"/>
      <c r="F82" s="32" t="s">
        <v>915</v>
      </c>
      <c r="G82" s="28">
        <v>1766.08</v>
      </c>
      <c r="H82" s="26"/>
    </row>
    <row r="83" spans="1:8" ht="12.75">
      <c r="A83" s="244"/>
      <c r="B83" s="125"/>
      <c r="C83" s="23"/>
      <c r="D83" s="17"/>
      <c r="E83" s="24"/>
      <c r="F83" s="32"/>
      <c r="G83" s="28"/>
      <c r="H83" s="26"/>
    </row>
    <row r="84" spans="1:8" ht="12.75">
      <c r="A84" s="244"/>
      <c r="B84" s="125">
        <v>1971</v>
      </c>
      <c r="C84" s="27" t="s">
        <v>33</v>
      </c>
      <c r="D84" s="17"/>
      <c r="E84" s="24"/>
      <c r="F84" s="32" t="s">
        <v>916</v>
      </c>
      <c r="G84" s="28">
        <v>7448.21</v>
      </c>
      <c r="H84" s="26">
        <f>G84+G85+G86+G87+G88</f>
        <v>16196.32</v>
      </c>
    </row>
    <row r="85" spans="1:8" ht="12.75">
      <c r="A85" s="244"/>
      <c r="B85" s="125"/>
      <c r="C85" s="23" t="s">
        <v>17</v>
      </c>
      <c r="D85" s="17"/>
      <c r="E85" s="24"/>
      <c r="F85" s="32" t="s">
        <v>903</v>
      </c>
      <c r="G85" s="28">
        <v>7388.52</v>
      </c>
      <c r="H85" s="26"/>
    </row>
    <row r="86" spans="1:8" ht="12.75">
      <c r="A86" s="244"/>
      <c r="B86" s="125"/>
      <c r="C86" s="23"/>
      <c r="D86" s="17"/>
      <c r="E86" s="24"/>
      <c r="F86" s="32" t="s">
        <v>917</v>
      </c>
      <c r="G86" s="28">
        <v>672.6</v>
      </c>
      <c r="H86" s="26"/>
    </row>
    <row r="87" spans="1:8" ht="12.75">
      <c r="A87" s="244"/>
      <c r="B87" s="125"/>
      <c r="C87" s="23"/>
      <c r="D87" s="17"/>
      <c r="E87" s="24"/>
      <c r="F87" s="32" t="s">
        <v>904</v>
      </c>
      <c r="G87" s="28">
        <v>686.99</v>
      </c>
      <c r="H87" s="26"/>
    </row>
    <row r="88" spans="1:8" ht="12.75">
      <c r="A88" s="244"/>
      <c r="B88" s="125"/>
      <c r="C88" s="23"/>
      <c r="D88" s="17"/>
      <c r="E88" s="24"/>
      <c r="F88" s="32"/>
      <c r="G88" s="28"/>
      <c r="H88" s="26"/>
    </row>
    <row r="89" spans="1:8" ht="12.75">
      <c r="A89" s="244"/>
      <c r="B89" s="125">
        <v>1972</v>
      </c>
      <c r="C89" s="27" t="s">
        <v>34</v>
      </c>
      <c r="D89" s="17"/>
      <c r="E89" s="24"/>
      <c r="F89" s="32" t="s">
        <v>918</v>
      </c>
      <c r="G89" s="28">
        <v>3045.4</v>
      </c>
      <c r="H89" s="26">
        <f>G89+G90+G91+G92+G93+G94+G95</f>
        <v>33245.39</v>
      </c>
    </row>
    <row r="90" spans="1:8" ht="12.75">
      <c r="A90" s="244"/>
      <c r="B90" s="125"/>
      <c r="C90" s="23" t="s">
        <v>35</v>
      </c>
      <c r="D90" s="17"/>
      <c r="E90" s="24"/>
      <c r="F90" s="32" t="s">
        <v>919</v>
      </c>
      <c r="G90" s="28">
        <v>3282.07</v>
      </c>
      <c r="H90" s="26"/>
    </row>
    <row r="91" spans="1:8" ht="12.75">
      <c r="A91" s="244"/>
      <c r="B91" s="125"/>
      <c r="C91" s="23"/>
      <c r="D91" s="17"/>
      <c r="E91" s="24"/>
      <c r="F91" s="32" t="s">
        <v>920</v>
      </c>
      <c r="G91" s="28">
        <v>24729.57</v>
      </c>
      <c r="H91" s="26"/>
    </row>
    <row r="92" spans="1:8" ht="12.75">
      <c r="A92" s="244"/>
      <c r="B92" s="125"/>
      <c r="C92" s="23"/>
      <c r="D92" s="17"/>
      <c r="E92" s="24"/>
      <c r="F92" s="32" t="s">
        <v>921</v>
      </c>
      <c r="G92" s="28">
        <v>1348.8</v>
      </c>
      <c r="H92" s="26"/>
    </row>
    <row r="93" spans="1:8" ht="12.75">
      <c r="A93" s="244"/>
      <c r="B93" s="125"/>
      <c r="C93" s="23"/>
      <c r="D93" s="17"/>
      <c r="E93" s="24"/>
      <c r="F93" s="32" t="s">
        <v>922</v>
      </c>
      <c r="G93" s="28">
        <v>253.48</v>
      </c>
      <c r="H93" s="26"/>
    </row>
    <row r="94" spans="1:8" ht="12.75">
      <c r="A94" s="244"/>
      <c r="B94" s="125"/>
      <c r="C94" s="23"/>
      <c r="D94" s="17"/>
      <c r="E94" s="24"/>
      <c r="F94" s="32" t="s">
        <v>923</v>
      </c>
      <c r="G94" s="28">
        <v>586.07</v>
      </c>
      <c r="H94" s="26"/>
    </row>
    <row r="95" spans="1:8" ht="12.75">
      <c r="A95" s="244"/>
      <c r="B95" s="125"/>
      <c r="C95" s="23"/>
      <c r="D95" s="17"/>
      <c r="E95" s="24"/>
      <c r="F95" s="32"/>
      <c r="G95" s="28"/>
      <c r="H95" s="26"/>
    </row>
    <row r="96" spans="1:8" ht="12.75">
      <c r="A96" s="244"/>
      <c r="B96" s="125">
        <v>1973</v>
      </c>
      <c r="C96" s="27" t="s">
        <v>36</v>
      </c>
      <c r="D96" s="17"/>
      <c r="E96" s="24"/>
      <c r="F96" s="32" t="s">
        <v>924</v>
      </c>
      <c r="G96" s="28">
        <v>26549.87</v>
      </c>
      <c r="H96" s="26">
        <f>G96+G97+G98</f>
        <v>29303.46</v>
      </c>
    </row>
    <row r="97" spans="1:8" ht="12.75">
      <c r="A97" s="244"/>
      <c r="B97" s="125"/>
      <c r="C97" s="23" t="s">
        <v>37</v>
      </c>
      <c r="D97" s="17"/>
      <c r="E97" s="24"/>
      <c r="F97" s="32" t="s">
        <v>925</v>
      </c>
      <c r="G97" s="28">
        <v>2753.59</v>
      </c>
      <c r="H97" s="26"/>
    </row>
    <row r="98" spans="1:8" ht="12.75">
      <c r="A98" s="244"/>
      <c r="B98" s="125"/>
      <c r="C98" s="23"/>
      <c r="D98" s="17"/>
      <c r="E98" s="24"/>
      <c r="F98" s="32"/>
      <c r="G98" s="28"/>
      <c r="H98" s="26"/>
    </row>
    <row r="99" spans="1:8" ht="12.75">
      <c r="A99" s="244"/>
      <c r="B99" s="125"/>
      <c r="C99" s="23"/>
      <c r="D99" s="17"/>
      <c r="E99" s="24"/>
      <c r="F99" s="32"/>
      <c r="G99" s="28"/>
      <c r="H99" s="26"/>
    </row>
    <row r="100" spans="1:8" ht="12.75">
      <c r="A100" s="244"/>
      <c r="B100" s="125">
        <v>1974</v>
      </c>
      <c r="C100" s="27" t="s">
        <v>38</v>
      </c>
      <c r="D100" s="17"/>
      <c r="E100" s="24"/>
      <c r="F100" s="32" t="s">
        <v>881</v>
      </c>
      <c r="G100" s="28">
        <v>9184.73</v>
      </c>
      <c r="H100" s="26">
        <f>G100+G101+G102+G103</f>
        <v>9710.3</v>
      </c>
    </row>
    <row r="101" spans="1:8" ht="12.75">
      <c r="A101" s="244"/>
      <c r="B101" s="125"/>
      <c r="C101" s="33" t="s">
        <v>39</v>
      </c>
      <c r="D101" s="34"/>
      <c r="E101" s="35"/>
      <c r="F101" s="32" t="s">
        <v>883</v>
      </c>
      <c r="G101" s="28">
        <v>525.57</v>
      </c>
      <c r="H101" s="26"/>
    </row>
    <row r="102" spans="1:8" ht="12.75">
      <c r="A102" s="244"/>
      <c r="B102" s="125"/>
      <c r="C102" s="33"/>
      <c r="D102" s="34"/>
      <c r="E102" s="35"/>
      <c r="F102" s="32"/>
      <c r="G102" s="28"/>
      <c r="H102" s="26"/>
    </row>
    <row r="103" spans="1:8" ht="12.75">
      <c r="A103" s="244"/>
      <c r="B103" s="125"/>
      <c r="C103" s="33"/>
      <c r="D103" s="34"/>
      <c r="E103" s="35"/>
      <c r="F103" s="32"/>
      <c r="G103" s="28"/>
      <c r="H103" s="26"/>
    </row>
    <row r="104" spans="1:8" ht="12.75">
      <c r="A104" s="244"/>
      <c r="B104" s="125">
        <v>1975</v>
      </c>
      <c r="C104" s="27" t="s">
        <v>40</v>
      </c>
      <c r="D104" s="17"/>
      <c r="E104" s="24"/>
      <c r="F104" s="32" t="s">
        <v>926</v>
      </c>
      <c r="G104" s="28">
        <v>18923.79</v>
      </c>
      <c r="H104" s="26">
        <f>G104+G105+G106+G107+G108</f>
        <v>21691.350000000002</v>
      </c>
    </row>
    <row r="105" spans="1:8" ht="12.75">
      <c r="A105" s="244"/>
      <c r="B105" s="128"/>
      <c r="C105" s="23" t="s">
        <v>12</v>
      </c>
      <c r="D105" s="17"/>
      <c r="E105" s="24"/>
      <c r="F105" s="32" t="s">
        <v>921</v>
      </c>
      <c r="G105" s="28">
        <v>2149.88</v>
      </c>
      <c r="H105" s="26"/>
    </row>
    <row r="106" spans="1:8" ht="12.75">
      <c r="A106" s="244"/>
      <c r="B106" s="128"/>
      <c r="C106" s="33"/>
      <c r="D106" s="34"/>
      <c r="E106" s="35"/>
      <c r="F106" s="32" t="s">
        <v>927</v>
      </c>
      <c r="G106" s="28">
        <v>617.68</v>
      </c>
      <c r="H106" s="26"/>
    </row>
    <row r="107" spans="1:8" ht="12.75">
      <c r="A107" s="244"/>
      <c r="B107" s="128"/>
      <c r="C107" s="33"/>
      <c r="D107" s="34"/>
      <c r="E107" s="35"/>
      <c r="F107" s="32"/>
      <c r="G107" s="28"/>
      <c r="H107" s="26"/>
    </row>
    <row r="108" spans="1:8" ht="12.75">
      <c r="A108" s="244"/>
      <c r="B108" s="128"/>
      <c r="C108" s="33"/>
      <c r="D108" s="34"/>
      <c r="E108" s="35"/>
      <c r="F108" s="32"/>
      <c r="G108" s="28"/>
      <c r="H108" s="26"/>
    </row>
    <row r="109" spans="1:8" ht="12.75">
      <c r="A109" s="244"/>
      <c r="B109" s="104">
        <v>1978</v>
      </c>
      <c r="C109" s="27" t="s">
        <v>41</v>
      </c>
      <c r="D109" s="17"/>
      <c r="E109" s="24"/>
      <c r="F109" s="32" t="s">
        <v>928</v>
      </c>
      <c r="G109" s="28">
        <v>51646.43</v>
      </c>
      <c r="H109" s="26">
        <f>G109+G110+G112+G111</f>
        <v>54109.44</v>
      </c>
    </row>
    <row r="110" spans="1:8" ht="12.75">
      <c r="A110" s="244"/>
      <c r="B110" s="125"/>
      <c r="C110" s="23" t="s">
        <v>14</v>
      </c>
      <c r="D110" s="17"/>
      <c r="E110" s="24"/>
      <c r="F110" s="32" t="s">
        <v>929</v>
      </c>
      <c r="G110" s="28">
        <v>2463.01</v>
      </c>
      <c r="H110" s="26"/>
    </row>
    <row r="111" spans="1:8" ht="12.75">
      <c r="A111" s="244"/>
      <c r="B111" s="125"/>
      <c r="C111" s="23"/>
      <c r="D111" s="17"/>
      <c r="E111" s="24"/>
      <c r="F111" s="32"/>
      <c r="G111" s="28"/>
      <c r="H111" s="26"/>
    </row>
    <row r="112" spans="1:8" ht="12.75">
      <c r="A112" s="244"/>
      <c r="B112" s="125"/>
      <c r="C112" s="23"/>
      <c r="D112" s="17"/>
      <c r="E112" s="24"/>
      <c r="F112" s="32"/>
      <c r="G112" s="28"/>
      <c r="H112" s="26"/>
    </row>
    <row r="113" spans="1:8" ht="12.75">
      <c r="A113" s="244"/>
      <c r="B113" s="104">
        <v>1979</v>
      </c>
      <c r="C113" s="27" t="s">
        <v>42</v>
      </c>
      <c r="D113" s="17"/>
      <c r="E113" s="24"/>
      <c r="F113" s="32" t="s">
        <v>930</v>
      </c>
      <c r="G113" s="28">
        <v>40174.24</v>
      </c>
      <c r="H113" s="26">
        <f>G113+G114+G115+G116+G117</f>
        <v>48622.98999999999</v>
      </c>
    </row>
    <row r="114" spans="1:8" ht="12.75">
      <c r="A114" s="244"/>
      <c r="B114" s="125"/>
      <c r="C114" s="23" t="s">
        <v>14</v>
      </c>
      <c r="D114" s="17"/>
      <c r="E114" s="24"/>
      <c r="F114" s="32" t="s">
        <v>931</v>
      </c>
      <c r="G114" s="28">
        <v>6305.06</v>
      </c>
      <c r="H114" s="26"/>
    </row>
    <row r="115" spans="1:8" ht="12.75">
      <c r="A115" s="244"/>
      <c r="B115" s="125"/>
      <c r="C115" s="23"/>
      <c r="D115" s="17"/>
      <c r="E115" s="24"/>
      <c r="F115" s="32" t="s">
        <v>932</v>
      </c>
      <c r="G115" s="28">
        <v>756.2</v>
      </c>
      <c r="H115" s="26"/>
    </row>
    <row r="116" spans="1:8" ht="12.75">
      <c r="A116" s="244"/>
      <c r="B116" s="129"/>
      <c r="C116" s="38"/>
      <c r="D116" s="17"/>
      <c r="E116" s="24"/>
      <c r="F116" s="32" t="s">
        <v>933</v>
      </c>
      <c r="G116" s="28">
        <v>1387.49</v>
      </c>
      <c r="H116" s="26"/>
    </row>
    <row r="117" spans="1:8" ht="12.75">
      <c r="A117" s="244"/>
      <c r="B117" s="129"/>
      <c r="C117" s="38"/>
      <c r="D117" s="17"/>
      <c r="E117" s="24"/>
      <c r="F117" s="32"/>
      <c r="G117" s="28"/>
      <c r="H117" s="26"/>
    </row>
    <row r="118" spans="1:8" ht="12.75">
      <c r="A118" s="244"/>
      <c r="B118" s="104">
        <v>1982</v>
      </c>
      <c r="C118" s="27" t="s">
        <v>43</v>
      </c>
      <c r="D118" s="17"/>
      <c r="E118" s="24"/>
      <c r="F118" s="32" t="s">
        <v>934</v>
      </c>
      <c r="G118" s="28">
        <v>108183.74</v>
      </c>
      <c r="H118" s="26">
        <f>G118+G119+G121+G120</f>
        <v>109079.87000000001</v>
      </c>
    </row>
    <row r="119" spans="1:8" ht="12.75">
      <c r="A119" s="244"/>
      <c r="B119" s="125"/>
      <c r="C119" s="23" t="s">
        <v>12</v>
      </c>
      <c r="D119" s="17"/>
      <c r="E119" s="24"/>
      <c r="F119" s="32" t="s">
        <v>935</v>
      </c>
      <c r="G119" s="28">
        <v>896.13</v>
      </c>
      <c r="H119" s="26"/>
    </row>
    <row r="120" spans="1:8" ht="12.75">
      <c r="A120" s="244"/>
      <c r="B120" s="125"/>
      <c r="C120" s="23"/>
      <c r="D120" s="17"/>
      <c r="E120" s="24"/>
      <c r="F120" s="32"/>
      <c r="G120" s="28"/>
      <c r="H120" s="26"/>
    </row>
    <row r="121" spans="1:8" ht="12.75">
      <c r="A121" s="244"/>
      <c r="B121" s="125"/>
      <c r="C121" s="23"/>
      <c r="D121" s="17"/>
      <c r="E121" s="24"/>
      <c r="F121" s="32"/>
      <c r="G121" s="28"/>
      <c r="H121" s="26"/>
    </row>
    <row r="122" spans="1:8" ht="12.75">
      <c r="A122" s="244"/>
      <c r="B122" s="104">
        <v>1983</v>
      </c>
      <c r="C122" s="27" t="s">
        <v>44</v>
      </c>
      <c r="D122" s="17"/>
      <c r="E122" s="24"/>
      <c r="F122" s="32" t="s">
        <v>936</v>
      </c>
      <c r="G122" s="28">
        <v>82611.65</v>
      </c>
      <c r="H122" s="26">
        <f>G122+G123+G124+G125+G126+G127+G128+G129+G130+G131+G132</f>
        <v>125151.35</v>
      </c>
    </row>
    <row r="123" spans="1:8" ht="12.75">
      <c r="A123" s="244"/>
      <c r="B123" s="125"/>
      <c r="C123" s="23" t="s">
        <v>45</v>
      </c>
      <c r="D123" s="17"/>
      <c r="E123" s="24"/>
      <c r="F123" s="32" t="s">
        <v>937</v>
      </c>
      <c r="G123" s="28">
        <v>8957.14</v>
      </c>
      <c r="H123" s="26"/>
    </row>
    <row r="124" spans="1:8" ht="12.75">
      <c r="A124" s="244"/>
      <c r="B124" s="125"/>
      <c r="C124" s="23"/>
      <c r="D124" s="17"/>
      <c r="E124" s="24"/>
      <c r="F124" s="32" t="s">
        <v>938</v>
      </c>
      <c r="G124" s="28">
        <v>8482.49</v>
      </c>
      <c r="H124" s="26"/>
    </row>
    <row r="125" spans="1:8" ht="12.75">
      <c r="A125" s="244"/>
      <c r="B125" s="125"/>
      <c r="C125" s="23"/>
      <c r="D125" s="17"/>
      <c r="E125" s="24"/>
      <c r="F125" s="32" t="s">
        <v>939</v>
      </c>
      <c r="G125" s="28">
        <v>4866.71</v>
      </c>
      <c r="H125" s="26"/>
    </row>
    <row r="126" spans="1:8" ht="12.75">
      <c r="A126" s="244"/>
      <c r="B126" s="125"/>
      <c r="C126" s="23"/>
      <c r="D126" s="17"/>
      <c r="E126" s="24"/>
      <c r="F126" s="32" t="s">
        <v>940</v>
      </c>
      <c r="G126" s="28">
        <v>12188.23</v>
      </c>
      <c r="H126" s="26"/>
    </row>
    <row r="127" spans="1:8" ht="12.75">
      <c r="A127" s="244"/>
      <c r="B127" s="125"/>
      <c r="C127" s="23"/>
      <c r="D127" s="17"/>
      <c r="E127" s="24"/>
      <c r="F127" s="32" t="s">
        <v>941</v>
      </c>
      <c r="G127" s="28">
        <v>499.21</v>
      </c>
      <c r="H127" s="26"/>
    </row>
    <row r="128" spans="1:8" ht="12.75">
      <c r="A128" s="244"/>
      <c r="B128" s="125"/>
      <c r="C128" s="23"/>
      <c r="D128" s="17"/>
      <c r="E128" s="24"/>
      <c r="F128" s="32" t="s">
        <v>942</v>
      </c>
      <c r="G128" s="28">
        <v>1090.22</v>
      </c>
      <c r="H128" s="26"/>
    </row>
    <row r="129" spans="1:8" ht="12.75">
      <c r="A129" s="244"/>
      <c r="B129" s="125"/>
      <c r="C129" s="23"/>
      <c r="D129" s="17"/>
      <c r="E129" s="24"/>
      <c r="F129" s="32" t="s">
        <v>943</v>
      </c>
      <c r="G129" s="28">
        <v>253.59</v>
      </c>
      <c r="H129" s="26"/>
    </row>
    <row r="130" spans="1:8" ht="12.75">
      <c r="A130" s="244"/>
      <c r="B130" s="125"/>
      <c r="C130" s="23"/>
      <c r="D130" s="17"/>
      <c r="E130" s="24"/>
      <c r="F130" s="32" t="s">
        <v>944</v>
      </c>
      <c r="G130" s="28">
        <v>1089.81</v>
      </c>
      <c r="H130" s="26"/>
    </row>
    <row r="131" spans="1:8" ht="12.75">
      <c r="A131" s="244"/>
      <c r="B131" s="129"/>
      <c r="C131" s="38"/>
      <c r="D131" s="17"/>
      <c r="E131" s="24"/>
      <c r="F131" s="32" t="s">
        <v>945</v>
      </c>
      <c r="G131" s="28">
        <v>5112.3</v>
      </c>
      <c r="H131" s="26"/>
    </row>
    <row r="132" spans="1:8" ht="12.75">
      <c r="A132" s="244"/>
      <c r="B132" s="129"/>
      <c r="C132" s="38"/>
      <c r="D132" s="17"/>
      <c r="E132" s="24"/>
      <c r="F132" s="32"/>
      <c r="G132" s="28"/>
      <c r="H132" s="26"/>
    </row>
    <row r="133" spans="1:8" ht="12.75">
      <c r="A133" s="244"/>
      <c r="B133" s="104">
        <v>1984</v>
      </c>
      <c r="C133" s="27" t="s">
        <v>46</v>
      </c>
      <c r="D133" s="17"/>
      <c r="E133" s="24"/>
      <c r="F133" s="32" t="s">
        <v>946</v>
      </c>
      <c r="G133" s="28">
        <v>13924.57</v>
      </c>
      <c r="H133" s="26">
        <f>G133+G134+G136+G135</f>
        <v>15127.86</v>
      </c>
    </row>
    <row r="134" spans="1:8" ht="12.75">
      <c r="A134" s="244"/>
      <c r="B134" s="125"/>
      <c r="C134" s="23" t="s">
        <v>12</v>
      </c>
      <c r="D134" s="17"/>
      <c r="E134" s="24"/>
      <c r="F134" s="28" t="s">
        <v>947</v>
      </c>
      <c r="G134" s="28">
        <v>1203.29</v>
      </c>
      <c r="H134" s="26"/>
    </row>
    <row r="135" spans="1:8" ht="12.75">
      <c r="A135" s="244"/>
      <c r="B135" s="125"/>
      <c r="C135" s="23"/>
      <c r="D135" s="17"/>
      <c r="E135" s="24"/>
      <c r="F135" s="32"/>
      <c r="G135" s="28"/>
      <c r="H135" s="26"/>
    </row>
    <row r="136" spans="1:8" ht="12.75">
      <c r="A136" s="244"/>
      <c r="B136" s="125"/>
      <c r="C136" s="23"/>
      <c r="D136" s="17"/>
      <c r="E136" s="24"/>
      <c r="F136" s="32"/>
      <c r="G136" s="28"/>
      <c r="H136" s="26"/>
    </row>
    <row r="137" spans="1:8" ht="12.75">
      <c r="A137" s="244"/>
      <c r="B137" s="104">
        <v>1985</v>
      </c>
      <c r="C137" s="27" t="s">
        <v>47</v>
      </c>
      <c r="D137" s="17"/>
      <c r="E137" s="24"/>
      <c r="F137" s="28" t="s">
        <v>948</v>
      </c>
      <c r="G137" s="28">
        <v>5897.75</v>
      </c>
      <c r="H137" s="26">
        <f>G137+G138+G139+G140</f>
        <v>6601.66</v>
      </c>
    </row>
    <row r="138" spans="1:8" ht="12.75">
      <c r="A138" s="244"/>
      <c r="B138" s="125"/>
      <c r="C138" s="23" t="s">
        <v>12</v>
      </c>
      <c r="D138" s="17"/>
      <c r="E138" s="24"/>
      <c r="F138" s="32" t="s">
        <v>949</v>
      </c>
      <c r="G138" s="28">
        <v>703.91</v>
      </c>
      <c r="H138" s="39"/>
    </row>
    <row r="139" spans="1:8" ht="12.75">
      <c r="A139" s="244"/>
      <c r="B139" s="125"/>
      <c r="C139" s="23"/>
      <c r="D139" s="17"/>
      <c r="E139" s="24"/>
      <c r="F139" s="32"/>
      <c r="G139" s="28"/>
      <c r="H139" s="39"/>
    </row>
    <row r="140" spans="1:8" ht="12.75">
      <c r="A140" s="244"/>
      <c r="B140" s="125"/>
      <c r="C140" s="23"/>
      <c r="D140" s="17"/>
      <c r="E140" s="24"/>
      <c r="F140" s="32"/>
      <c r="G140" s="28"/>
      <c r="H140" s="39"/>
    </row>
    <row r="141" spans="1:8" ht="12.75">
      <c r="A141" s="244"/>
      <c r="B141" s="104">
        <v>1986</v>
      </c>
      <c r="C141" s="27" t="s">
        <v>48</v>
      </c>
      <c r="D141" s="17"/>
      <c r="E141" s="24"/>
      <c r="F141" s="32" t="s">
        <v>950</v>
      </c>
      <c r="G141" s="28">
        <v>1879.91</v>
      </c>
      <c r="H141" s="26">
        <f>G141+G142+G143</f>
        <v>1879.91</v>
      </c>
    </row>
    <row r="142" spans="1:8" ht="12.75">
      <c r="A142" s="244"/>
      <c r="B142" s="125"/>
      <c r="C142" s="23" t="s">
        <v>12</v>
      </c>
      <c r="D142" s="17"/>
      <c r="E142" s="24"/>
      <c r="F142" s="32"/>
      <c r="G142" s="28"/>
      <c r="H142" s="26"/>
    </row>
    <row r="143" spans="1:8" ht="12.75">
      <c r="A143" s="244"/>
      <c r="B143" s="125"/>
      <c r="C143" s="23"/>
      <c r="D143" s="17"/>
      <c r="E143" s="24"/>
      <c r="F143" s="32"/>
      <c r="G143" s="28"/>
      <c r="H143" s="26"/>
    </row>
    <row r="144" spans="1:8" ht="12.75">
      <c r="A144" s="244"/>
      <c r="B144" s="125"/>
      <c r="C144" s="23"/>
      <c r="D144" s="17"/>
      <c r="E144" s="24"/>
      <c r="F144" s="32"/>
      <c r="G144" s="28"/>
      <c r="H144" s="26"/>
    </row>
    <row r="145" spans="1:8" ht="12.75">
      <c r="A145" s="244"/>
      <c r="B145" s="104">
        <v>1981</v>
      </c>
      <c r="C145" s="43" t="s">
        <v>50</v>
      </c>
      <c r="D145" s="17"/>
      <c r="E145" s="24"/>
      <c r="F145" s="32" t="s">
        <v>951</v>
      </c>
      <c r="G145" s="28">
        <v>114998.37</v>
      </c>
      <c r="H145" s="26">
        <f>G145+G146+G148+G147</f>
        <v>116202.15999999999</v>
      </c>
    </row>
    <row r="146" spans="1:8" ht="12.75">
      <c r="A146" s="244"/>
      <c r="B146" s="128"/>
      <c r="C146" s="44" t="s">
        <v>12</v>
      </c>
      <c r="D146" s="34"/>
      <c r="E146" s="35"/>
      <c r="F146" s="32" t="s">
        <v>952</v>
      </c>
      <c r="G146" s="28">
        <v>1203.79</v>
      </c>
      <c r="H146" s="26"/>
    </row>
    <row r="147" spans="1:8" ht="12.75">
      <c r="A147" s="244"/>
      <c r="B147" s="130"/>
      <c r="C147" s="44"/>
      <c r="D147" s="34"/>
      <c r="E147" s="35"/>
      <c r="F147" s="32"/>
      <c r="G147" s="28"/>
      <c r="H147" s="26"/>
    </row>
    <row r="148" spans="1:8" ht="12.75">
      <c r="A148" s="244"/>
      <c r="B148" s="130"/>
      <c r="C148" s="44"/>
      <c r="D148" s="34"/>
      <c r="E148" s="35"/>
      <c r="F148" s="32"/>
      <c r="G148" s="28"/>
      <c r="H148" s="26"/>
    </row>
    <row r="149" spans="1:8" ht="12.75">
      <c r="A149" s="244"/>
      <c r="B149" s="105">
        <v>1989</v>
      </c>
      <c r="C149" s="45" t="s">
        <v>51</v>
      </c>
      <c r="D149" s="17"/>
      <c r="E149" s="24"/>
      <c r="F149" s="32" t="s">
        <v>953</v>
      </c>
      <c r="G149" s="28">
        <v>30876.42</v>
      </c>
      <c r="H149" s="26">
        <f>G149+G150+G151</f>
        <v>32293.76</v>
      </c>
    </row>
    <row r="150" spans="1:8" ht="12.75">
      <c r="A150" s="244"/>
      <c r="B150" s="128"/>
      <c r="C150" s="44" t="s">
        <v>12</v>
      </c>
      <c r="D150" s="34"/>
      <c r="E150" s="35"/>
      <c r="F150" s="32" t="s">
        <v>954</v>
      </c>
      <c r="G150" s="28">
        <v>1417.34</v>
      </c>
      <c r="H150" s="26"/>
    </row>
    <row r="151" spans="1:8" ht="12.75">
      <c r="A151" s="244"/>
      <c r="B151" s="128"/>
      <c r="C151" s="44"/>
      <c r="D151" s="34"/>
      <c r="E151" s="35"/>
      <c r="F151" s="32"/>
      <c r="G151" s="28"/>
      <c r="H151" s="26"/>
    </row>
    <row r="152" spans="1:8" ht="12.75">
      <c r="A152" s="244"/>
      <c r="B152" s="128"/>
      <c r="C152" s="44"/>
      <c r="D152" s="34"/>
      <c r="E152" s="35"/>
      <c r="F152" s="32"/>
      <c r="G152" s="28"/>
      <c r="H152" s="26"/>
    </row>
    <row r="153" spans="1:8" ht="12.75">
      <c r="A153" s="244"/>
      <c r="B153" s="105">
        <v>1991</v>
      </c>
      <c r="C153" s="45" t="s">
        <v>52</v>
      </c>
      <c r="D153" s="17"/>
      <c r="E153" s="24"/>
      <c r="F153" s="32" t="s">
        <v>955</v>
      </c>
      <c r="G153" s="28">
        <v>18999.16</v>
      </c>
      <c r="H153" s="26">
        <f>G153+G154+G155</f>
        <v>19415.62</v>
      </c>
    </row>
    <row r="154" spans="1:8" ht="12.75">
      <c r="A154" s="244"/>
      <c r="B154" s="128"/>
      <c r="C154" s="44" t="s">
        <v>12</v>
      </c>
      <c r="D154" s="34"/>
      <c r="E154" s="35"/>
      <c r="F154" s="32" t="s">
        <v>956</v>
      </c>
      <c r="G154" s="28">
        <v>416.46</v>
      </c>
      <c r="H154" s="46"/>
    </row>
    <row r="155" spans="1:8" ht="12.75">
      <c r="A155" s="244"/>
      <c r="B155" s="128"/>
      <c r="C155" s="44"/>
      <c r="D155" s="34"/>
      <c r="E155" s="35"/>
      <c r="F155" s="32"/>
      <c r="G155" s="28"/>
      <c r="H155" s="46"/>
    </row>
    <row r="156" spans="1:8" ht="12.75">
      <c r="A156" s="244"/>
      <c r="B156" s="128"/>
      <c r="C156" s="44"/>
      <c r="D156" s="34"/>
      <c r="E156" s="35"/>
      <c r="F156" s="32"/>
      <c r="G156" s="28"/>
      <c r="H156" s="46"/>
    </row>
    <row r="157" spans="1:8" ht="12.75">
      <c r="A157" s="244"/>
      <c r="B157" s="105">
        <v>1990</v>
      </c>
      <c r="C157" s="45" t="s">
        <v>53</v>
      </c>
      <c r="D157" s="17"/>
      <c r="E157" s="24"/>
      <c r="F157" s="32" t="s">
        <v>957</v>
      </c>
      <c r="G157" s="28">
        <v>40190.03</v>
      </c>
      <c r="H157" s="26">
        <f>G157+G158+G159+G160</f>
        <v>56083.079999999994</v>
      </c>
    </row>
    <row r="158" spans="1:8" ht="12.75">
      <c r="A158" s="244"/>
      <c r="B158" s="125"/>
      <c r="C158" s="47" t="s">
        <v>12</v>
      </c>
      <c r="D158" s="17"/>
      <c r="E158" s="24"/>
      <c r="F158" s="32" t="s">
        <v>958</v>
      </c>
      <c r="G158" s="28">
        <v>13911.63</v>
      </c>
      <c r="H158" s="26"/>
    </row>
    <row r="159" spans="1:8" ht="12.75">
      <c r="A159" s="244"/>
      <c r="B159" s="125"/>
      <c r="C159" s="47"/>
      <c r="D159" s="17"/>
      <c r="E159" s="24"/>
      <c r="F159" s="32" t="s">
        <v>959</v>
      </c>
      <c r="G159" s="28">
        <v>1981.42</v>
      </c>
      <c r="H159" s="26"/>
    </row>
    <row r="160" spans="1:8" ht="12.75">
      <c r="A160" s="244"/>
      <c r="B160" s="125"/>
      <c r="C160" s="47"/>
      <c r="D160" s="17"/>
      <c r="E160" s="24"/>
      <c r="F160" s="32"/>
      <c r="G160" s="28"/>
      <c r="H160" s="26"/>
    </row>
    <row r="161" spans="1:8" ht="12.75">
      <c r="A161" s="244"/>
      <c r="B161" s="125"/>
      <c r="C161" s="47"/>
      <c r="D161" s="17"/>
      <c r="E161" s="24"/>
      <c r="F161" s="32"/>
      <c r="G161" s="28"/>
      <c r="H161" s="26"/>
    </row>
    <row r="162" spans="1:8" ht="12.75">
      <c r="A162" s="244"/>
      <c r="B162" s="107">
        <v>1993</v>
      </c>
      <c r="C162" s="48" t="s">
        <v>54</v>
      </c>
      <c r="D162" s="49"/>
      <c r="E162" s="50"/>
      <c r="F162" s="32" t="s">
        <v>960</v>
      </c>
      <c r="G162" s="28">
        <v>134408.71</v>
      </c>
      <c r="H162" s="26">
        <f>G162+G163+G164+G165+G166+G167+G168+G169+G170</f>
        <v>363836.2899999999</v>
      </c>
    </row>
    <row r="163" spans="1:8" ht="12.75">
      <c r="A163" s="244"/>
      <c r="B163" s="108"/>
      <c r="C163" s="52" t="s">
        <v>55</v>
      </c>
      <c r="D163" s="49"/>
      <c r="E163" s="50"/>
      <c r="F163" s="32" t="s">
        <v>961</v>
      </c>
      <c r="G163" s="28">
        <v>70107.9</v>
      </c>
      <c r="H163" s="26"/>
    </row>
    <row r="164" spans="1:8" ht="12.75">
      <c r="A164" s="244"/>
      <c r="B164" s="108"/>
      <c r="C164" s="52"/>
      <c r="D164" s="49"/>
      <c r="E164" s="50"/>
      <c r="F164" s="32" t="s">
        <v>962</v>
      </c>
      <c r="G164" s="28">
        <v>61276.02</v>
      </c>
      <c r="H164" s="26"/>
    </row>
    <row r="165" spans="1:8" ht="12.75">
      <c r="A165" s="244"/>
      <c r="B165" s="108"/>
      <c r="C165" s="52"/>
      <c r="D165" s="49"/>
      <c r="E165" s="50"/>
      <c r="F165" s="32" t="s">
        <v>963</v>
      </c>
      <c r="G165" s="28">
        <v>84485.48</v>
      </c>
      <c r="H165" s="26"/>
    </row>
    <row r="166" spans="1:8" ht="12.75">
      <c r="A166" s="244"/>
      <c r="B166" s="108"/>
      <c r="C166" s="52"/>
      <c r="D166" s="49"/>
      <c r="E166" s="50"/>
      <c r="F166" s="32" t="s">
        <v>964</v>
      </c>
      <c r="G166" s="28">
        <v>4769.37</v>
      </c>
      <c r="H166" s="26"/>
    </row>
    <row r="167" spans="1:8" ht="12.75">
      <c r="A167" s="244"/>
      <c r="B167" s="108"/>
      <c r="C167" s="52"/>
      <c r="D167" s="49"/>
      <c r="E167" s="50"/>
      <c r="F167" s="32" t="s">
        <v>965</v>
      </c>
      <c r="G167" s="28">
        <v>2694.54</v>
      </c>
      <c r="H167" s="26"/>
    </row>
    <row r="168" spans="1:8" ht="12.75">
      <c r="A168" s="244"/>
      <c r="B168" s="108"/>
      <c r="C168" s="52"/>
      <c r="D168" s="49"/>
      <c r="E168" s="50"/>
      <c r="F168" s="32" t="s">
        <v>966</v>
      </c>
      <c r="G168" s="28">
        <v>1730.72</v>
      </c>
      <c r="H168" s="26"/>
    </row>
    <row r="169" spans="1:8" ht="12.75">
      <c r="A169" s="244"/>
      <c r="B169" s="108"/>
      <c r="C169" s="52"/>
      <c r="D169" s="49"/>
      <c r="E169" s="50"/>
      <c r="F169" s="32" t="s">
        <v>967</v>
      </c>
      <c r="G169" s="28">
        <v>4363.55</v>
      </c>
      <c r="H169" s="26"/>
    </row>
    <row r="170" spans="1:8" ht="12.75">
      <c r="A170" s="244"/>
      <c r="B170" s="108"/>
      <c r="C170" s="52"/>
      <c r="D170" s="49"/>
      <c r="E170" s="50"/>
      <c r="F170" s="32"/>
      <c r="G170" s="28"/>
      <c r="H170" s="26"/>
    </row>
    <row r="171" spans="1:9" ht="12.75">
      <c r="A171" s="244"/>
      <c r="B171" s="108">
        <v>1994</v>
      </c>
      <c r="C171" s="48" t="s">
        <v>56</v>
      </c>
      <c r="D171" s="49"/>
      <c r="E171" s="53"/>
      <c r="F171" s="32" t="s">
        <v>968</v>
      </c>
      <c r="G171" s="28">
        <f>4295.61+6679.09+1303.46+911.58+69768.87</f>
        <v>82958.61</v>
      </c>
      <c r="H171" s="26">
        <f>G171+G172+G173+G174+G175+G176</f>
        <v>100060.56</v>
      </c>
      <c r="I171">
        <v>69768.87</v>
      </c>
    </row>
    <row r="172" spans="1:8" ht="12.75">
      <c r="A172" s="244"/>
      <c r="B172" s="108"/>
      <c r="C172" s="48" t="s">
        <v>57</v>
      </c>
      <c r="D172" s="49"/>
      <c r="E172" s="50"/>
      <c r="F172" s="32" t="s">
        <v>969</v>
      </c>
      <c r="G172" s="28">
        <v>15894.75</v>
      </c>
      <c r="H172" s="26"/>
    </row>
    <row r="173" spans="1:8" ht="12.75">
      <c r="A173" s="244"/>
      <c r="B173" s="108"/>
      <c r="C173" s="48"/>
      <c r="D173" s="49"/>
      <c r="E173" s="50"/>
      <c r="F173" s="32" t="s">
        <v>970</v>
      </c>
      <c r="G173" s="28">
        <v>186.91</v>
      </c>
      <c r="H173" s="26"/>
    </row>
    <row r="174" spans="1:8" ht="12.75">
      <c r="A174" s="244"/>
      <c r="B174" s="108"/>
      <c r="C174" s="48"/>
      <c r="D174" s="49"/>
      <c r="E174" s="50"/>
      <c r="F174" s="32" t="s">
        <v>971</v>
      </c>
      <c r="G174" s="28">
        <v>1020.29</v>
      </c>
      <c r="H174" s="26"/>
    </row>
    <row r="175" spans="1:8" ht="12.75">
      <c r="A175" s="244"/>
      <c r="B175" s="108"/>
      <c r="C175" s="48"/>
      <c r="D175" s="49"/>
      <c r="E175" s="50"/>
      <c r="F175" s="32"/>
      <c r="G175" s="28"/>
      <c r="H175" s="26"/>
    </row>
    <row r="176" spans="1:8" ht="12.75">
      <c r="A176" s="244"/>
      <c r="B176" s="108"/>
      <c r="C176" s="48"/>
      <c r="D176" s="49"/>
      <c r="E176" s="50"/>
      <c r="F176" s="32"/>
      <c r="G176" s="28"/>
      <c r="H176" s="26"/>
    </row>
    <row r="177" spans="1:8" ht="12.75">
      <c r="A177" s="244"/>
      <c r="B177" s="125">
        <v>1995</v>
      </c>
      <c r="C177" s="45" t="s">
        <v>58</v>
      </c>
      <c r="D177" s="17"/>
      <c r="E177" s="24"/>
      <c r="F177" s="32" t="s">
        <v>972</v>
      </c>
      <c r="G177" s="28">
        <v>43109.96</v>
      </c>
      <c r="H177" s="26">
        <f>G177+G178+G179</f>
        <v>45174.57</v>
      </c>
    </row>
    <row r="178" spans="1:8" ht="12.75">
      <c r="A178" s="244"/>
      <c r="B178" s="125"/>
      <c r="C178" s="45"/>
      <c r="D178" s="17"/>
      <c r="E178" s="24"/>
      <c r="F178" s="32" t="s">
        <v>973</v>
      </c>
      <c r="G178" s="28">
        <v>2064.61</v>
      </c>
      <c r="H178" s="26"/>
    </row>
    <row r="179" spans="1:8" ht="12.75">
      <c r="A179" s="244"/>
      <c r="B179" s="125"/>
      <c r="C179" s="45"/>
      <c r="D179" s="17"/>
      <c r="E179" s="24"/>
      <c r="F179" s="32"/>
      <c r="G179" s="28"/>
      <c r="H179" s="26"/>
    </row>
    <row r="180" spans="1:8" ht="12.75">
      <c r="A180" s="244"/>
      <c r="B180" s="125"/>
      <c r="C180" s="45"/>
      <c r="D180" s="17"/>
      <c r="E180" s="24"/>
      <c r="F180" s="32"/>
      <c r="G180" s="28"/>
      <c r="H180" s="26"/>
    </row>
    <row r="181" spans="1:8" ht="12.75">
      <c r="A181" s="244"/>
      <c r="B181" s="108">
        <v>1996</v>
      </c>
      <c r="C181" s="48" t="s">
        <v>59</v>
      </c>
      <c r="D181" s="49"/>
      <c r="E181" s="50"/>
      <c r="F181" s="32" t="s">
        <v>974</v>
      </c>
      <c r="G181" s="28">
        <v>15681.7</v>
      </c>
      <c r="H181" s="26">
        <f>G181+G182+G183+G184+G185</f>
        <v>18182.860000000004</v>
      </c>
    </row>
    <row r="182" spans="1:8" ht="12.75">
      <c r="A182" s="244"/>
      <c r="B182" s="108"/>
      <c r="C182" s="48" t="s">
        <v>12</v>
      </c>
      <c r="D182" s="49"/>
      <c r="E182" s="50"/>
      <c r="F182" s="32" t="s">
        <v>975</v>
      </c>
      <c r="G182" s="28">
        <v>1553.42</v>
      </c>
      <c r="H182" s="26"/>
    </row>
    <row r="183" spans="1:8" ht="12.75">
      <c r="A183" s="244"/>
      <c r="B183" s="108"/>
      <c r="C183" s="48"/>
      <c r="D183" s="49"/>
      <c r="E183" s="50"/>
      <c r="F183" s="32" t="s">
        <v>976</v>
      </c>
      <c r="G183" s="28">
        <v>897.27</v>
      </c>
      <c r="H183" s="26"/>
    </row>
    <row r="184" spans="1:8" ht="12.75">
      <c r="A184" s="244"/>
      <c r="B184" s="108"/>
      <c r="C184" s="48"/>
      <c r="D184" s="49"/>
      <c r="E184" s="50"/>
      <c r="F184" s="32" t="s">
        <v>977</v>
      </c>
      <c r="G184" s="28">
        <v>50.47</v>
      </c>
      <c r="H184" s="26"/>
    </row>
    <row r="185" spans="1:8" ht="12.75">
      <c r="A185" s="244"/>
      <c r="B185" s="108"/>
      <c r="C185" s="48"/>
      <c r="D185" s="49"/>
      <c r="E185" s="50"/>
      <c r="F185" s="32"/>
      <c r="G185" s="28"/>
      <c r="H185" s="26"/>
    </row>
    <row r="186" spans="1:8" ht="12.75">
      <c r="A186" s="244"/>
      <c r="B186" s="125">
        <v>1997</v>
      </c>
      <c r="C186" s="45" t="s">
        <v>60</v>
      </c>
      <c r="D186" s="17"/>
      <c r="E186" s="24"/>
      <c r="F186" s="32" t="s">
        <v>978</v>
      </c>
      <c r="G186" s="28">
        <v>14169.9</v>
      </c>
      <c r="H186" s="26">
        <f>G186+G187+G190+G188</f>
        <v>15100.58</v>
      </c>
    </row>
    <row r="187" spans="1:8" ht="12.75">
      <c r="A187" s="244"/>
      <c r="B187" s="125"/>
      <c r="C187" s="45" t="s">
        <v>12</v>
      </c>
      <c r="D187" s="17"/>
      <c r="E187" s="24"/>
      <c r="F187" s="32" t="s">
        <v>979</v>
      </c>
      <c r="G187" s="28">
        <v>930.68</v>
      </c>
      <c r="H187" s="26"/>
    </row>
    <row r="188" spans="1:8" ht="12.75">
      <c r="A188" s="244"/>
      <c r="B188" s="125"/>
      <c r="C188" s="45"/>
      <c r="D188" s="17"/>
      <c r="E188" s="24"/>
      <c r="F188" s="32"/>
      <c r="G188" s="28"/>
      <c r="H188" s="26"/>
    </row>
    <row r="189" spans="1:8" ht="12.75">
      <c r="A189" s="244"/>
      <c r="B189" s="125"/>
      <c r="C189" s="45"/>
      <c r="D189" s="17"/>
      <c r="E189" s="24"/>
      <c r="F189" s="32"/>
      <c r="G189" s="28"/>
      <c r="H189" s="26"/>
    </row>
    <row r="190" spans="1:8" ht="12.75">
      <c r="A190" s="244"/>
      <c r="B190" s="125"/>
      <c r="C190" s="45"/>
      <c r="D190" s="17"/>
      <c r="E190" s="24"/>
      <c r="F190" s="32"/>
      <c r="G190" s="28"/>
      <c r="H190" s="26"/>
    </row>
    <row r="191" spans="1:8" ht="12.75">
      <c r="A191" s="244"/>
      <c r="B191" s="125">
        <v>1998</v>
      </c>
      <c r="C191" s="45" t="s">
        <v>61</v>
      </c>
      <c r="D191" s="17"/>
      <c r="E191" s="24"/>
      <c r="F191" s="32" t="s">
        <v>980</v>
      </c>
      <c r="G191" s="28">
        <v>14238.96</v>
      </c>
      <c r="H191" s="26">
        <f>G191+G192+G193</f>
        <v>15539.05</v>
      </c>
    </row>
    <row r="192" spans="1:8" ht="12.75">
      <c r="A192" s="244"/>
      <c r="B192" s="125"/>
      <c r="C192" s="45" t="s">
        <v>35</v>
      </c>
      <c r="D192" s="17"/>
      <c r="E192" s="24"/>
      <c r="F192" s="32" t="s">
        <v>981</v>
      </c>
      <c r="G192" s="28">
        <v>1300.09</v>
      </c>
      <c r="H192" s="26"/>
    </row>
    <row r="193" spans="1:8" ht="12.75">
      <c r="A193" s="244"/>
      <c r="B193" s="125"/>
      <c r="C193" s="45"/>
      <c r="D193" s="17"/>
      <c r="E193" s="24"/>
      <c r="F193" s="32"/>
      <c r="G193" s="28"/>
      <c r="H193" s="26"/>
    </row>
    <row r="194" spans="1:8" ht="12.75">
      <c r="A194" s="244"/>
      <c r="B194" s="125"/>
      <c r="C194" s="45"/>
      <c r="D194" s="17"/>
      <c r="E194" s="24"/>
      <c r="F194" s="32"/>
      <c r="G194" s="28"/>
      <c r="H194" s="26"/>
    </row>
    <row r="195" spans="1:8" ht="12.75">
      <c r="A195" s="244"/>
      <c r="B195" s="125">
        <v>2000</v>
      </c>
      <c r="C195" s="45" t="s">
        <v>62</v>
      </c>
      <c r="D195" s="17"/>
      <c r="E195" s="24"/>
      <c r="F195" s="32" t="s">
        <v>982</v>
      </c>
      <c r="G195" s="28">
        <v>35770.89</v>
      </c>
      <c r="H195" s="26">
        <f>G195+G196+G197+G198+G199</f>
        <v>44977.24</v>
      </c>
    </row>
    <row r="196" spans="1:8" ht="12.75">
      <c r="A196" s="244"/>
      <c r="B196" s="125"/>
      <c r="C196" s="45" t="s">
        <v>63</v>
      </c>
      <c r="D196" s="17"/>
      <c r="E196" s="24"/>
      <c r="F196" s="32" t="s">
        <v>983</v>
      </c>
      <c r="G196" s="28">
        <v>6549.54</v>
      </c>
      <c r="H196" s="26"/>
    </row>
    <row r="197" spans="1:8" ht="12.75">
      <c r="A197" s="244"/>
      <c r="B197" s="125"/>
      <c r="C197" s="45"/>
      <c r="D197" s="17"/>
      <c r="E197" s="24"/>
      <c r="F197" s="32" t="s">
        <v>984</v>
      </c>
      <c r="G197" s="28">
        <v>1862.29</v>
      </c>
      <c r="H197" s="26"/>
    </row>
    <row r="198" spans="1:8" ht="12.75">
      <c r="A198" s="244"/>
      <c r="B198" s="125"/>
      <c r="C198" s="45"/>
      <c r="D198" s="17"/>
      <c r="E198" s="24"/>
      <c r="F198" s="32" t="s">
        <v>985</v>
      </c>
      <c r="G198" s="28">
        <v>794.52</v>
      </c>
      <c r="H198" s="26"/>
    </row>
    <row r="199" spans="1:8" ht="12.75">
      <c r="A199" s="244"/>
      <c r="B199" s="125"/>
      <c r="C199" s="45"/>
      <c r="D199" s="17"/>
      <c r="E199" s="24"/>
      <c r="F199" s="32"/>
      <c r="G199" s="28"/>
      <c r="H199" s="26"/>
    </row>
    <row r="200" spans="1:8" ht="12.75">
      <c r="A200" s="244"/>
      <c r="B200" s="125">
        <v>2001</v>
      </c>
      <c r="C200" s="45" t="s">
        <v>64</v>
      </c>
      <c r="D200" s="17"/>
      <c r="E200" s="24"/>
      <c r="F200" s="32" t="s">
        <v>986</v>
      </c>
      <c r="G200" s="85">
        <v>13613.46</v>
      </c>
      <c r="H200" s="26">
        <f>G200+G201+G202+G204+G203</f>
        <v>15552.039999999999</v>
      </c>
    </row>
    <row r="201" spans="1:8" ht="12.75">
      <c r="A201" s="244"/>
      <c r="B201" s="125"/>
      <c r="C201" s="45" t="s">
        <v>65</v>
      </c>
      <c r="D201" s="17"/>
      <c r="E201" s="24"/>
      <c r="F201" s="32" t="s">
        <v>987</v>
      </c>
      <c r="G201" s="85">
        <v>591.47</v>
      </c>
      <c r="H201" s="26"/>
    </row>
    <row r="202" spans="1:8" ht="12.75">
      <c r="A202" s="244"/>
      <c r="B202" s="128"/>
      <c r="C202" s="54"/>
      <c r="D202" s="34"/>
      <c r="E202" s="35"/>
      <c r="F202" s="32" t="s">
        <v>924</v>
      </c>
      <c r="G202" s="85">
        <v>1347.11</v>
      </c>
      <c r="H202" s="46"/>
    </row>
    <row r="203" spans="1:8" ht="12.75">
      <c r="A203" s="244"/>
      <c r="B203" s="128"/>
      <c r="C203" s="54"/>
      <c r="D203" s="34"/>
      <c r="E203" s="35"/>
      <c r="F203" s="32"/>
      <c r="G203" s="85"/>
      <c r="H203" s="46"/>
    </row>
    <row r="204" spans="1:8" ht="12.75">
      <c r="A204" s="244"/>
      <c r="B204" s="128"/>
      <c r="C204" s="54"/>
      <c r="D204" s="34"/>
      <c r="E204" s="35"/>
      <c r="F204" s="32"/>
      <c r="G204" s="85"/>
      <c r="H204" s="46"/>
    </row>
    <row r="205" spans="1:8" ht="12.75">
      <c r="A205" s="244"/>
      <c r="B205" s="128">
        <v>2002</v>
      </c>
      <c r="C205" s="54" t="s">
        <v>66</v>
      </c>
      <c r="D205" s="34"/>
      <c r="E205" s="35"/>
      <c r="F205" s="32" t="s">
        <v>988</v>
      </c>
      <c r="G205" s="85">
        <v>104700.23</v>
      </c>
      <c r="H205" s="46">
        <f>G205+G206+G207+G208+G209</f>
        <v>168460.87000000002</v>
      </c>
    </row>
    <row r="206" spans="1:8" ht="12.75">
      <c r="A206" s="244"/>
      <c r="B206" s="128"/>
      <c r="C206" s="54" t="s">
        <v>57</v>
      </c>
      <c r="D206" s="34"/>
      <c r="E206" s="35"/>
      <c r="F206" s="32" t="s">
        <v>989</v>
      </c>
      <c r="G206" s="85">
        <v>55073.9</v>
      </c>
      <c r="H206" s="46"/>
    </row>
    <row r="207" spans="1:8" ht="12.75">
      <c r="A207" s="244"/>
      <c r="B207" s="128"/>
      <c r="C207" s="54"/>
      <c r="D207" s="34"/>
      <c r="E207" s="35"/>
      <c r="F207" s="32" t="s">
        <v>990</v>
      </c>
      <c r="G207" s="85">
        <v>2820.35</v>
      </c>
      <c r="H207" s="46"/>
    </row>
    <row r="208" spans="1:8" ht="12.75">
      <c r="A208" s="244"/>
      <c r="B208" s="128"/>
      <c r="C208" s="54"/>
      <c r="D208" s="34"/>
      <c r="E208" s="35"/>
      <c r="F208" s="32" t="s">
        <v>991</v>
      </c>
      <c r="G208" s="85">
        <v>5866.39</v>
      </c>
      <c r="H208" s="46"/>
    </row>
    <row r="209" spans="1:8" ht="12.75">
      <c r="A209" s="244"/>
      <c r="B209" s="128"/>
      <c r="C209" s="54"/>
      <c r="D209" s="34"/>
      <c r="E209" s="35"/>
      <c r="F209" s="32"/>
      <c r="G209" s="85"/>
      <c r="H209" s="46"/>
    </row>
    <row r="210" spans="1:8" ht="12.75">
      <c r="A210" s="244"/>
      <c r="B210" s="128">
        <v>2003</v>
      </c>
      <c r="C210" s="54" t="s">
        <v>67</v>
      </c>
      <c r="D210" s="34"/>
      <c r="E210" s="35"/>
      <c r="F210" s="32" t="s">
        <v>992</v>
      </c>
      <c r="G210" s="85">
        <v>1846.22</v>
      </c>
      <c r="H210" s="46">
        <f>G210+G211+G212+G213+G214+G215</f>
        <v>23957.550000000003</v>
      </c>
    </row>
    <row r="211" spans="1:8" ht="12.75">
      <c r="A211" s="244"/>
      <c r="B211" s="128"/>
      <c r="C211" s="54" t="s">
        <v>68</v>
      </c>
      <c r="D211" s="34"/>
      <c r="E211" s="35"/>
      <c r="F211" s="32" t="s">
        <v>993</v>
      </c>
      <c r="G211" s="85">
        <v>20124.27</v>
      </c>
      <c r="H211" s="46"/>
    </row>
    <row r="212" spans="1:8" ht="12.75">
      <c r="A212" s="244"/>
      <c r="B212" s="128"/>
      <c r="C212" s="54"/>
      <c r="D212" s="34"/>
      <c r="E212" s="35"/>
      <c r="F212" s="32" t="s">
        <v>994</v>
      </c>
      <c r="G212" s="85">
        <v>311.27</v>
      </c>
      <c r="H212" s="46"/>
    </row>
    <row r="213" spans="1:8" ht="12.75">
      <c r="A213" s="244"/>
      <c r="B213" s="128"/>
      <c r="C213" s="54"/>
      <c r="D213" s="34"/>
      <c r="E213" s="35"/>
      <c r="F213" s="32" t="s">
        <v>995</v>
      </c>
      <c r="G213" s="85">
        <v>1675.79</v>
      </c>
      <c r="H213" s="46"/>
    </row>
    <row r="214" spans="1:8" ht="12.75">
      <c r="A214" s="244"/>
      <c r="B214" s="128"/>
      <c r="C214" s="54"/>
      <c r="D214" s="34"/>
      <c r="E214" s="35"/>
      <c r="F214" s="32"/>
      <c r="G214" s="85"/>
      <c r="H214" s="46"/>
    </row>
    <row r="215" spans="1:8" ht="12.75">
      <c r="A215" s="244"/>
      <c r="B215" s="128"/>
      <c r="C215" s="54"/>
      <c r="D215" s="34"/>
      <c r="E215" s="35"/>
      <c r="F215" s="32"/>
      <c r="G215" s="85"/>
      <c r="H215" s="46"/>
    </row>
    <row r="216" spans="1:8" ht="12.75">
      <c r="A216" s="244"/>
      <c r="B216" s="128">
        <v>2004</v>
      </c>
      <c r="C216" s="54" t="s">
        <v>69</v>
      </c>
      <c r="D216" s="34"/>
      <c r="E216" s="35"/>
      <c r="F216" s="32" t="s">
        <v>996</v>
      </c>
      <c r="G216" s="28">
        <v>24439.76</v>
      </c>
      <c r="H216" s="46">
        <f>G216+G217+G218</f>
        <v>25115.399999999998</v>
      </c>
    </row>
    <row r="217" spans="1:8" ht="12.75">
      <c r="A217" s="244"/>
      <c r="B217" s="128"/>
      <c r="C217" s="54" t="s">
        <v>70</v>
      </c>
      <c r="D217" s="34"/>
      <c r="E217" s="35"/>
      <c r="F217" s="32" t="s">
        <v>997</v>
      </c>
      <c r="G217" s="28">
        <v>675.64</v>
      </c>
      <c r="H217" s="46"/>
    </row>
    <row r="218" spans="1:8" ht="12.75">
      <c r="A218" s="244"/>
      <c r="B218" s="128"/>
      <c r="C218" s="54"/>
      <c r="D218" s="34"/>
      <c r="E218" s="35"/>
      <c r="F218" s="32"/>
      <c r="G218" s="85"/>
      <c r="H218" s="46"/>
    </row>
    <row r="219" spans="1:8" ht="12.75">
      <c r="A219" s="244"/>
      <c r="B219" s="128"/>
      <c r="C219" s="54"/>
      <c r="D219" s="34"/>
      <c r="E219" s="35"/>
      <c r="F219" s="32"/>
      <c r="G219" s="85"/>
      <c r="H219" s="46"/>
    </row>
    <row r="220" spans="1:8" ht="12.75">
      <c r="A220" s="244"/>
      <c r="B220" s="128">
        <v>2005</v>
      </c>
      <c r="C220" s="54" t="s">
        <v>71</v>
      </c>
      <c r="D220" s="34"/>
      <c r="E220" s="35"/>
      <c r="F220" s="28" t="s">
        <v>998</v>
      </c>
      <c r="G220" s="85">
        <v>17016.72</v>
      </c>
      <c r="H220" s="46">
        <f>G220+G221+G222+G223+G224</f>
        <v>69744.06000000001</v>
      </c>
    </row>
    <row r="221" spans="1:8" ht="12.75">
      <c r="A221" s="244"/>
      <c r="B221" s="128"/>
      <c r="C221" s="54" t="s">
        <v>12</v>
      </c>
      <c r="D221" s="34"/>
      <c r="E221" s="35"/>
      <c r="F221" s="32" t="s">
        <v>999</v>
      </c>
      <c r="G221" s="85">
        <v>47012.05</v>
      </c>
      <c r="H221" s="46"/>
    </row>
    <row r="222" spans="1:8" ht="12.75">
      <c r="A222" s="244"/>
      <c r="B222" s="128"/>
      <c r="C222" s="54"/>
      <c r="D222" s="34"/>
      <c r="E222" s="35"/>
      <c r="F222" s="32" t="s">
        <v>1000</v>
      </c>
      <c r="G222" s="85">
        <v>3002.91</v>
      </c>
      <c r="H222" s="46"/>
    </row>
    <row r="223" spans="1:8" ht="12.75">
      <c r="A223" s="244"/>
      <c r="B223" s="128"/>
      <c r="C223" s="54"/>
      <c r="D223" s="34"/>
      <c r="E223" s="35"/>
      <c r="F223" s="32" t="s">
        <v>1001</v>
      </c>
      <c r="G223" s="85">
        <v>2712.38</v>
      </c>
      <c r="H223" s="46"/>
    </row>
    <row r="224" spans="1:8" ht="12.75">
      <c r="A224" s="244"/>
      <c r="B224" s="128"/>
      <c r="C224" s="54"/>
      <c r="D224" s="34"/>
      <c r="E224" s="35"/>
      <c r="F224" s="32"/>
      <c r="G224" s="85"/>
      <c r="H224" s="46"/>
    </row>
    <row r="225" spans="1:8" ht="12.75">
      <c r="A225" s="244"/>
      <c r="B225" s="131">
        <v>3200</v>
      </c>
      <c r="C225" s="57" t="s">
        <v>72</v>
      </c>
      <c r="D225" s="58"/>
      <c r="E225" s="59"/>
      <c r="F225" s="32" t="s">
        <v>1002</v>
      </c>
      <c r="G225" s="85">
        <v>36855.83</v>
      </c>
      <c r="H225" s="46">
        <f>G225+G226+G227+G228+G229</f>
        <v>57383.88</v>
      </c>
    </row>
    <row r="226" spans="1:8" ht="12.75">
      <c r="A226" s="244"/>
      <c r="B226" s="131"/>
      <c r="C226" s="57" t="s">
        <v>12</v>
      </c>
      <c r="D226" s="58"/>
      <c r="E226" s="59"/>
      <c r="F226" s="32" t="s">
        <v>1003</v>
      </c>
      <c r="G226" s="85">
        <v>15168.99</v>
      </c>
      <c r="H226" s="46"/>
    </row>
    <row r="227" spans="1:8" ht="12.75">
      <c r="A227" s="244"/>
      <c r="B227" s="131"/>
      <c r="C227" s="57"/>
      <c r="D227" s="58"/>
      <c r="E227" s="59"/>
      <c r="F227" s="32" t="s">
        <v>1004</v>
      </c>
      <c r="G227" s="85">
        <v>3989.6</v>
      </c>
      <c r="H227" s="46"/>
    </row>
    <row r="228" spans="1:8" ht="12.75">
      <c r="A228" s="244"/>
      <c r="B228" s="131"/>
      <c r="C228" s="57"/>
      <c r="D228" s="58"/>
      <c r="E228" s="59"/>
      <c r="F228" s="32" t="s">
        <v>1005</v>
      </c>
      <c r="G228" s="85">
        <v>1369.46</v>
      </c>
      <c r="H228" s="46"/>
    </row>
    <row r="229" spans="1:8" ht="12.75">
      <c r="A229" s="244"/>
      <c r="B229" s="131"/>
      <c r="C229" s="57"/>
      <c r="D229" s="58"/>
      <c r="E229" s="59"/>
      <c r="F229" s="32"/>
      <c r="G229" s="85"/>
      <c r="H229" s="46"/>
    </row>
    <row r="230" spans="1:8" ht="12.75">
      <c r="A230" s="244"/>
      <c r="B230" s="128">
        <v>3300</v>
      </c>
      <c r="C230" s="54" t="s">
        <v>73</v>
      </c>
      <c r="D230" s="60"/>
      <c r="E230" s="35"/>
      <c r="F230" s="32" t="s">
        <v>1006</v>
      </c>
      <c r="G230" s="85">
        <v>105099.49</v>
      </c>
      <c r="H230" s="46">
        <f>G230+G231+G232</f>
        <v>111566.53</v>
      </c>
    </row>
    <row r="231" spans="1:8" ht="12.75">
      <c r="A231" s="244"/>
      <c r="B231" s="128"/>
      <c r="C231" s="54" t="s">
        <v>74</v>
      </c>
      <c r="D231" s="29"/>
      <c r="E231" s="35"/>
      <c r="F231" s="32" t="s">
        <v>1007</v>
      </c>
      <c r="G231" s="85">
        <v>6467.04</v>
      </c>
      <c r="H231" s="46"/>
    </row>
    <row r="232" spans="1:8" ht="12.75">
      <c r="A232" s="244"/>
      <c r="B232" s="128"/>
      <c r="C232" s="54"/>
      <c r="D232" s="29"/>
      <c r="E232" s="35"/>
      <c r="F232" s="32"/>
      <c r="G232" s="85"/>
      <c r="H232" s="46"/>
    </row>
    <row r="233" spans="1:8" ht="12.75">
      <c r="A233" s="244"/>
      <c r="B233" s="128">
        <v>3682</v>
      </c>
      <c r="C233" s="54" t="s">
        <v>75</v>
      </c>
      <c r="D233" s="60"/>
      <c r="E233" s="35"/>
      <c r="F233" s="32" t="s">
        <v>1008</v>
      </c>
      <c r="G233" s="85">
        <v>10231.88</v>
      </c>
      <c r="H233" s="46">
        <f>G233+G234+G235</f>
        <v>10528.949999999999</v>
      </c>
    </row>
    <row r="234" spans="1:8" ht="12.75">
      <c r="A234" s="244"/>
      <c r="B234" s="128"/>
      <c r="C234" s="54" t="s">
        <v>12</v>
      </c>
      <c r="D234" s="29"/>
      <c r="E234" s="35"/>
      <c r="F234" s="32" t="s">
        <v>1009</v>
      </c>
      <c r="G234" s="85">
        <v>297.07</v>
      </c>
      <c r="H234" s="46"/>
    </row>
    <row r="235" spans="1:8" ht="12.75">
      <c r="A235" s="244"/>
      <c r="B235" s="128"/>
      <c r="C235" s="54"/>
      <c r="D235" s="29"/>
      <c r="E235" s="35"/>
      <c r="F235" s="32"/>
      <c r="G235" s="85"/>
      <c r="H235" s="46"/>
    </row>
    <row r="236" spans="1:8" ht="12.75">
      <c r="A236" s="244"/>
      <c r="B236" s="128">
        <v>3137</v>
      </c>
      <c r="C236" s="61" t="s">
        <v>76</v>
      </c>
      <c r="D236" s="62"/>
      <c r="E236" s="35"/>
      <c r="F236" s="32" t="s">
        <v>1010</v>
      </c>
      <c r="G236" s="85">
        <v>53216.71</v>
      </c>
      <c r="H236" s="46">
        <f>G236+G237+G238+G239</f>
        <v>53731.86</v>
      </c>
    </row>
    <row r="237" spans="1:8" ht="12.75">
      <c r="A237" s="244"/>
      <c r="B237" s="128"/>
      <c r="C237" s="61" t="s">
        <v>12</v>
      </c>
      <c r="D237" s="29"/>
      <c r="E237" s="35"/>
      <c r="F237" s="32" t="s">
        <v>1011</v>
      </c>
      <c r="G237" s="85">
        <v>515.15</v>
      </c>
      <c r="H237" s="46"/>
    </row>
    <row r="238" spans="1:8" ht="12.75">
      <c r="A238" s="244"/>
      <c r="B238" s="128"/>
      <c r="C238" s="61"/>
      <c r="D238" s="29"/>
      <c r="E238" s="35"/>
      <c r="F238" s="32"/>
      <c r="G238" s="85"/>
      <c r="H238" s="46"/>
    </row>
    <row r="239" spans="1:8" ht="12.75">
      <c r="A239" s="244"/>
      <c r="B239" s="128"/>
      <c r="C239" s="61"/>
      <c r="D239" s="29"/>
      <c r="E239" s="35"/>
      <c r="F239" s="32"/>
      <c r="G239" s="85"/>
      <c r="H239" s="46"/>
    </row>
    <row r="240" spans="1:8" ht="12.75">
      <c r="A240" s="244"/>
      <c r="B240" s="128">
        <v>1619</v>
      </c>
      <c r="C240" s="61" t="s">
        <v>0</v>
      </c>
      <c r="D240" s="29"/>
      <c r="E240" s="35"/>
      <c r="F240" s="32" t="s">
        <v>1012</v>
      </c>
      <c r="G240" s="85">
        <v>31589.57</v>
      </c>
      <c r="H240" s="46">
        <f>G240+G241+G242+G243</f>
        <v>33303.18</v>
      </c>
    </row>
    <row r="241" spans="1:8" ht="12.75">
      <c r="A241" s="244"/>
      <c r="B241" s="128"/>
      <c r="C241" s="61" t="s">
        <v>77</v>
      </c>
      <c r="D241" s="29"/>
      <c r="E241" s="35"/>
      <c r="F241" s="32" t="s">
        <v>1013</v>
      </c>
      <c r="G241" s="85">
        <v>1713.61</v>
      </c>
      <c r="H241" s="46"/>
    </row>
    <row r="242" spans="1:8" ht="12.75">
      <c r="A242" s="244"/>
      <c r="B242" s="128"/>
      <c r="C242" s="61"/>
      <c r="D242" s="29"/>
      <c r="E242" s="35"/>
      <c r="F242" s="32"/>
      <c r="G242" s="85"/>
      <c r="H242" s="46"/>
    </row>
    <row r="243" spans="1:8" ht="12.75">
      <c r="A243" s="244"/>
      <c r="B243" s="128"/>
      <c r="C243" s="61"/>
      <c r="D243" s="29"/>
      <c r="E243" s="35"/>
      <c r="F243" s="32"/>
      <c r="G243" s="85"/>
      <c r="H243" s="46"/>
    </row>
    <row r="244" spans="1:8" ht="12.75">
      <c r="A244" s="244"/>
      <c r="B244" s="128">
        <v>1620</v>
      </c>
      <c r="C244" s="61" t="s">
        <v>78</v>
      </c>
      <c r="D244" s="29"/>
      <c r="E244" s="35"/>
      <c r="F244" s="32" t="s">
        <v>1014</v>
      </c>
      <c r="G244" s="28">
        <v>34267.85</v>
      </c>
      <c r="H244" s="46">
        <f>G244+G245+G246+G247</f>
        <v>35510.939999999995</v>
      </c>
    </row>
    <row r="245" spans="1:8" ht="12.75">
      <c r="A245" s="244"/>
      <c r="B245" s="128"/>
      <c r="C245" s="61" t="s">
        <v>12</v>
      </c>
      <c r="D245" s="29"/>
      <c r="E245" s="35"/>
      <c r="F245" s="32" t="s">
        <v>1015</v>
      </c>
      <c r="G245" s="85">
        <v>1243.09</v>
      </c>
      <c r="H245" s="46"/>
    </row>
    <row r="246" spans="1:8" ht="12.75">
      <c r="A246" s="244"/>
      <c r="B246" s="128"/>
      <c r="C246" s="61"/>
      <c r="D246" s="29"/>
      <c r="E246" s="35"/>
      <c r="F246" s="32"/>
      <c r="G246" s="85"/>
      <c r="H246" s="46"/>
    </row>
    <row r="247" spans="1:8" ht="12.75">
      <c r="A247" s="244"/>
      <c r="B247" s="128"/>
      <c r="C247" s="61"/>
      <c r="D247" s="29"/>
      <c r="E247" s="35"/>
      <c r="F247" s="32"/>
      <c r="G247" s="85"/>
      <c r="H247" s="46"/>
    </row>
    <row r="248" spans="1:8" ht="12.75">
      <c r="A248" s="244"/>
      <c r="B248" s="128">
        <v>1621</v>
      </c>
      <c r="C248" s="61" t="s">
        <v>79</v>
      </c>
      <c r="D248" s="8"/>
      <c r="E248" s="35"/>
      <c r="F248" s="32" t="s">
        <v>1016</v>
      </c>
      <c r="G248" s="85">
        <f>77243.57-34212.52</f>
        <v>43031.05000000001</v>
      </c>
      <c r="H248" s="46">
        <f>G248+G249+G250+G251+G252+G253+G254</f>
        <v>63964.34000000001</v>
      </c>
    </row>
    <row r="249" spans="1:8" ht="12.75">
      <c r="A249" s="244"/>
      <c r="B249" s="128"/>
      <c r="C249" s="61" t="s">
        <v>12</v>
      </c>
      <c r="D249" s="29"/>
      <c r="E249" s="35"/>
      <c r="F249" s="32" t="s">
        <v>1017</v>
      </c>
      <c r="G249" s="85">
        <v>6953.43</v>
      </c>
      <c r="H249" s="46"/>
    </row>
    <row r="250" spans="1:8" ht="12.75">
      <c r="A250" s="244"/>
      <c r="B250" s="128"/>
      <c r="C250" s="61"/>
      <c r="D250" s="55"/>
      <c r="E250" s="35"/>
      <c r="F250" s="32" t="s">
        <v>1018</v>
      </c>
      <c r="G250" s="85">
        <v>11222.41</v>
      </c>
      <c r="H250" s="46"/>
    </row>
    <row r="251" spans="1:8" ht="12.75">
      <c r="A251" s="244"/>
      <c r="B251" s="128"/>
      <c r="C251" s="61"/>
      <c r="D251" s="55"/>
      <c r="E251" s="35"/>
      <c r="F251" s="32" t="s">
        <v>1019</v>
      </c>
      <c r="G251" s="85">
        <v>1042.35</v>
      </c>
      <c r="H251" s="46"/>
    </row>
    <row r="252" spans="1:8" ht="12.75">
      <c r="A252" s="244"/>
      <c r="B252" s="128"/>
      <c r="C252" s="61"/>
      <c r="D252" s="55"/>
      <c r="E252" s="35"/>
      <c r="F252" s="32" t="s">
        <v>1020</v>
      </c>
      <c r="G252" s="85">
        <v>665.7</v>
      </c>
      <c r="H252" s="46"/>
    </row>
    <row r="253" spans="1:8" ht="12.75">
      <c r="A253" s="244"/>
      <c r="B253" s="128"/>
      <c r="C253" s="61"/>
      <c r="D253" s="55"/>
      <c r="E253" s="35"/>
      <c r="F253" s="32" t="s">
        <v>1021</v>
      </c>
      <c r="G253" s="85">
        <v>1049.4</v>
      </c>
      <c r="H253" s="46"/>
    </row>
    <row r="254" spans="1:8" ht="12.75">
      <c r="A254" s="244"/>
      <c r="B254" s="128"/>
      <c r="C254" s="61"/>
      <c r="D254" s="55"/>
      <c r="E254" s="35"/>
      <c r="F254" s="32"/>
      <c r="G254" s="85"/>
      <c r="H254" s="46"/>
    </row>
    <row r="255" spans="1:8" ht="12.75">
      <c r="A255" s="244"/>
      <c r="B255" s="128">
        <v>1746</v>
      </c>
      <c r="C255" s="61" t="s">
        <v>80</v>
      </c>
      <c r="D255" s="63"/>
      <c r="E255" s="35"/>
      <c r="F255" s="32" t="s">
        <v>1022</v>
      </c>
      <c r="G255" s="85">
        <v>10036.9</v>
      </c>
      <c r="H255" s="46">
        <f>G255+G256+G257</f>
        <v>10704.61</v>
      </c>
    </row>
    <row r="256" spans="1:8" ht="12.75">
      <c r="A256" s="244"/>
      <c r="B256" s="128"/>
      <c r="C256" s="61"/>
      <c r="D256" s="8"/>
      <c r="E256" s="35"/>
      <c r="F256" s="32" t="s">
        <v>1023</v>
      </c>
      <c r="G256" s="85">
        <v>667.71</v>
      </c>
      <c r="H256" s="46"/>
    </row>
    <row r="257" spans="1:8" ht="12.75">
      <c r="A257" s="244"/>
      <c r="B257" s="128"/>
      <c r="C257" s="61"/>
      <c r="D257" s="8"/>
      <c r="E257" s="35"/>
      <c r="F257" s="32"/>
      <c r="G257" s="85"/>
      <c r="H257" s="46"/>
    </row>
    <row r="258" spans="1:8" ht="12.75">
      <c r="A258" s="244"/>
      <c r="B258" s="128"/>
      <c r="C258" s="61"/>
      <c r="D258" s="8"/>
      <c r="E258" s="35"/>
      <c r="F258" s="32"/>
      <c r="G258" s="85"/>
      <c r="H258" s="46"/>
    </row>
    <row r="259" spans="1:8" ht="12.75">
      <c r="A259" s="244"/>
      <c r="B259" s="128">
        <v>2080</v>
      </c>
      <c r="C259" s="61" t="s">
        <v>81</v>
      </c>
      <c r="D259" s="63"/>
      <c r="E259" s="35"/>
      <c r="F259" s="32" t="s">
        <v>1024</v>
      </c>
      <c r="G259" s="85">
        <v>9525.11</v>
      </c>
      <c r="H259" s="46">
        <f>G259+G260+G261</f>
        <v>11179.150000000001</v>
      </c>
    </row>
    <row r="260" spans="1:8" ht="12.75">
      <c r="A260" s="244"/>
      <c r="B260" s="128"/>
      <c r="C260" s="61"/>
      <c r="D260" s="8"/>
      <c r="E260" s="35"/>
      <c r="F260" s="32" t="s">
        <v>1025</v>
      </c>
      <c r="G260" s="85">
        <v>1654.04</v>
      </c>
      <c r="H260" s="46"/>
    </row>
    <row r="261" spans="1:8" ht="12.75">
      <c r="A261" s="244"/>
      <c r="B261" s="128"/>
      <c r="C261" s="61"/>
      <c r="D261" s="8"/>
      <c r="E261" s="35"/>
      <c r="F261" s="32"/>
      <c r="G261" s="85"/>
      <c r="H261" s="46"/>
    </row>
    <row r="262" spans="1:8" ht="12.75">
      <c r="A262" s="244"/>
      <c r="B262" s="128"/>
      <c r="C262" s="61"/>
      <c r="D262" s="63"/>
      <c r="E262" s="35"/>
      <c r="F262" s="32"/>
      <c r="G262" s="85"/>
      <c r="H262" s="46"/>
    </row>
    <row r="263" spans="1:8" ht="12.75">
      <c r="A263" s="244"/>
      <c r="B263" s="41">
        <v>2213</v>
      </c>
      <c r="C263" s="61" t="s">
        <v>82</v>
      </c>
      <c r="D263" s="63"/>
      <c r="E263" s="35"/>
      <c r="F263" s="32" t="s">
        <v>1026</v>
      </c>
      <c r="G263" s="85">
        <v>26199.68</v>
      </c>
      <c r="H263" s="46">
        <f>G263+G264+G265+G266+G267</f>
        <v>31761.98</v>
      </c>
    </row>
    <row r="264" spans="1:8" ht="12.75">
      <c r="A264" s="244"/>
      <c r="B264" s="41"/>
      <c r="C264" s="61" t="s">
        <v>83</v>
      </c>
      <c r="D264" s="8"/>
      <c r="E264" s="35"/>
      <c r="F264" s="32" t="s">
        <v>1027</v>
      </c>
      <c r="G264" s="85">
        <v>2969.37</v>
      </c>
      <c r="H264" s="46"/>
    </row>
    <row r="265" spans="1:8" ht="12.75">
      <c r="A265" s="244"/>
      <c r="B265" s="41"/>
      <c r="C265" s="61"/>
      <c r="D265" s="63"/>
      <c r="E265" s="35"/>
      <c r="F265" s="32" t="s">
        <v>1028</v>
      </c>
      <c r="G265" s="85">
        <v>108.62</v>
      </c>
      <c r="H265" s="46"/>
    </row>
    <row r="266" spans="1:8" ht="12.75">
      <c r="A266" s="244"/>
      <c r="B266" s="41"/>
      <c r="C266" s="61"/>
      <c r="D266" s="63"/>
      <c r="E266" s="35"/>
      <c r="F266" s="32" t="s">
        <v>902</v>
      </c>
      <c r="G266" s="85">
        <v>2484.31</v>
      </c>
      <c r="H266" s="46"/>
    </row>
    <row r="267" spans="1:8" ht="12.75">
      <c r="A267" s="244"/>
      <c r="B267" s="41"/>
      <c r="C267" s="61"/>
      <c r="D267" s="63"/>
      <c r="E267" s="35"/>
      <c r="F267" s="32"/>
      <c r="G267" s="85"/>
      <c r="H267" s="46"/>
    </row>
    <row r="268" spans="1:8" ht="12.75">
      <c r="A268" s="244"/>
      <c r="B268" s="41">
        <v>3122</v>
      </c>
      <c r="C268" s="61" t="s">
        <v>84</v>
      </c>
      <c r="D268" s="63"/>
      <c r="E268" s="35"/>
      <c r="F268" s="32" t="s">
        <v>1029</v>
      </c>
      <c r="G268" s="85">
        <v>30928.39</v>
      </c>
      <c r="H268" s="46">
        <f>G268+G269+G270</f>
        <v>32457.87</v>
      </c>
    </row>
    <row r="269" spans="1:8" ht="12.75">
      <c r="A269" s="244"/>
      <c r="B269" s="41"/>
      <c r="C269" s="61" t="s">
        <v>85</v>
      </c>
      <c r="D269" s="8"/>
      <c r="E269" s="35"/>
      <c r="F269" s="32" t="s">
        <v>1030</v>
      </c>
      <c r="G269" s="85">
        <v>1529.48</v>
      </c>
      <c r="H269" s="46"/>
    </row>
    <row r="270" spans="1:8" ht="12.75">
      <c r="A270" s="244"/>
      <c r="B270" s="41"/>
      <c r="C270" s="61"/>
      <c r="D270" s="63"/>
      <c r="E270" s="35"/>
      <c r="F270" s="32"/>
      <c r="G270" s="85"/>
      <c r="H270" s="46"/>
    </row>
    <row r="271" spans="1:8" ht="12.75">
      <c r="A271" s="244"/>
      <c r="B271" s="41"/>
      <c r="C271" s="61"/>
      <c r="D271" s="63"/>
      <c r="E271" s="35"/>
      <c r="F271" s="32"/>
      <c r="G271" s="85"/>
      <c r="H271" s="46"/>
    </row>
    <row r="272" spans="1:8" ht="12.75">
      <c r="A272" s="244"/>
      <c r="B272" s="41">
        <v>1718</v>
      </c>
      <c r="C272" s="61" t="s">
        <v>86</v>
      </c>
      <c r="D272" s="63"/>
      <c r="E272" s="35"/>
      <c r="F272" s="32" t="s">
        <v>1031</v>
      </c>
      <c r="G272" s="85">
        <v>16526.39</v>
      </c>
      <c r="H272" s="46">
        <f>G272+G273+G274</f>
        <v>17933.54</v>
      </c>
    </row>
    <row r="273" spans="1:8" ht="12.75">
      <c r="A273" s="244"/>
      <c r="B273" s="125"/>
      <c r="C273" s="65" t="s">
        <v>87</v>
      </c>
      <c r="D273" s="63"/>
      <c r="E273" s="24"/>
      <c r="F273" s="32" t="s">
        <v>1032</v>
      </c>
      <c r="G273" s="28">
        <v>1407.15</v>
      </c>
      <c r="H273" s="26"/>
    </row>
    <row r="274" spans="1:8" ht="12.75">
      <c r="A274" s="244"/>
      <c r="B274" s="128"/>
      <c r="C274" s="61"/>
      <c r="D274" s="132"/>
      <c r="E274" s="35"/>
      <c r="F274" s="32"/>
      <c r="G274" s="85"/>
      <c r="H274" s="46"/>
    </row>
    <row r="275" spans="1:8" ht="12.75">
      <c r="A275" s="244"/>
      <c r="B275" s="128"/>
      <c r="C275" s="61"/>
      <c r="D275" s="132"/>
      <c r="E275" s="35"/>
      <c r="F275" s="32"/>
      <c r="G275" s="85"/>
      <c r="H275" s="46"/>
    </row>
    <row r="276" spans="1:8" ht="12.75">
      <c r="A276" s="244"/>
      <c r="B276" s="41">
        <v>2191</v>
      </c>
      <c r="C276" s="61" t="s">
        <v>88</v>
      </c>
      <c r="D276" s="63"/>
      <c r="E276" s="35"/>
      <c r="F276" s="32" t="s">
        <v>917</v>
      </c>
      <c r="G276" s="85">
        <v>14554.79</v>
      </c>
      <c r="H276" s="46">
        <f>G276+G277+G278</f>
        <v>15903.36</v>
      </c>
    </row>
    <row r="277" spans="1:8" ht="12.75">
      <c r="A277" s="244"/>
      <c r="B277" s="41"/>
      <c r="C277" s="61" t="s">
        <v>89</v>
      </c>
      <c r="D277" s="63"/>
      <c r="E277" s="35"/>
      <c r="F277" s="32" t="s">
        <v>1033</v>
      </c>
      <c r="G277" s="85">
        <v>1348.57</v>
      </c>
      <c r="H277" s="46"/>
    </row>
    <row r="278" spans="1:8" ht="12.75">
      <c r="A278" s="244"/>
      <c r="B278" s="41"/>
      <c r="C278" s="61"/>
      <c r="D278" s="132"/>
      <c r="E278" s="35"/>
      <c r="F278" s="32"/>
      <c r="G278" s="85"/>
      <c r="H278" s="46"/>
    </row>
    <row r="279" spans="1:8" ht="12.75">
      <c r="A279" s="244"/>
      <c r="B279" s="41"/>
      <c r="C279" s="61"/>
      <c r="D279" s="132"/>
      <c r="E279" s="35"/>
      <c r="F279" s="32"/>
      <c r="G279" s="85"/>
      <c r="H279" s="46"/>
    </row>
    <row r="280" spans="1:8" ht="12.75">
      <c r="A280" s="244"/>
      <c r="B280" s="41">
        <v>2486</v>
      </c>
      <c r="C280" s="61" t="s">
        <v>96</v>
      </c>
      <c r="D280" s="63"/>
      <c r="E280" s="35"/>
      <c r="F280" s="32" t="s">
        <v>924</v>
      </c>
      <c r="G280" s="85">
        <v>23607.22</v>
      </c>
      <c r="H280" s="46">
        <f>G280+G281+G282</f>
        <v>25061.95</v>
      </c>
    </row>
    <row r="281" spans="1:8" ht="12.75">
      <c r="A281" s="244"/>
      <c r="B281" s="41"/>
      <c r="C281" s="61" t="s">
        <v>97</v>
      </c>
      <c r="D281" s="63"/>
      <c r="E281" s="35"/>
      <c r="F281" s="32" t="s">
        <v>925</v>
      </c>
      <c r="G281" s="85">
        <v>1454.73</v>
      </c>
      <c r="H281" s="46"/>
    </row>
    <row r="282" spans="1:8" ht="12.75">
      <c r="A282" s="244"/>
      <c r="B282" s="41"/>
      <c r="C282" s="61"/>
      <c r="D282" s="132"/>
      <c r="E282" s="35"/>
      <c r="F282" s="64"/>
      <c r="G282" s="85"/>
      <c r="H282" s="46"/>
    </row>
    <row r="283" spans="1:8" ht="12.75">
      <c r="A283" s="244"/>
      <c r="B283" s="41"/>
      <c r="C283" s="61"/>
      <c r="D283" s="132"/>
      <c r="E283" s="35"/>
      <c r="F283" s="64"/>
      <c r="G283" s="85"/>
      <c r="H283" s="46"/>
    </row>
    <row r="284" spans="1:8" ht="12.75">
      <c r="A284" s="244"/>
      <c r="B284" s="41">
        <v>3533</v>
      </c>
      <c r="C284" s="61" t="s">
        <v>289</v>
      </c>
      <c r="D284" s="132"/>
      <c r="E284" s="35"/>
      <c r="F284" s="64" t="s">
        <v>1034</v>
      </c>
      <c r="G284" s="85">
        <v>14280.38</v>
      </c>
      <c r="H284" s="46">
        <f>G284+G285+G287+G286</f>
        <v>14933.07</v>
      </c>
    </row>
    <row r="285" spans="1:8" ht="12.75">
      <c r="A285" s="244"/>
      <c r="B285" s="41"/>
      <c r="C285" s="61" t="s">
        <v>291</v>
      </c>
      <c r="D285" s="132"/>
      <c r="E285" s="35"/>
      <c r="F285" s="64" t="s">
        <v>1035</v>
      </c>
      <c r="G285" s="85">
        <v>652.69</v>
      </c>
      <c r="H285" s="46"/>
    </row>
    <row r="286" spans="1:8" ht="12.75">
      <c r="A286" s="244"/>
      <c r="B286" s="41"/>
      <c r="C286" s="61"/>
      <c r="D286" s="132"/>
      <c r="E286" s="35"/>
      <c r="F286" s="64"/>
      <c r="G286" s="85"/>
      <c r="H286" s="46"/>
    </row>
    <row r="287" spans="1:8" ht="12.75">
      <c r="A287" s="244"/>
      <c r="B287" s="41"/>
      <c r="C287" s="61"/>
      <c r="D287" s="132"/>
      <c r="E287" s="35"/>
      <c r="F287" s="64"/>
      <c r="G287" s="85"/>
      <c r="H287" s="46"/>
    </row>
    <row r="288" spans="1:8" ht="12.75">
      <c r="A288" s="244"/>
      <c r="B288" s="41">
        <v>3535</v>
      </c>
      <c r="C288" s="61" t="s">
        <v>293</v>
      </c>
      <c r="D288" s="132"/>
      <c r="E288" s="35"/>
      <c r="F288" s="64" t="s">
        <v>1035</v>
      </c>
      <c r="G288" s="85">
        <v>7144.83</v>
      </c>
      <c r="H288" s="46">
        <f>G288+G289+G291+G290</f>
        <v>7651.19</v>
      </c>
    </row>
    <row r="289" spans="1:8" ht="12.75">
      <c r="A289" s="244"/>
      <c r="B289" s="41"/>
      <c r="C289" s="61" t="s">
        <v>121</v>
      </c>
      <c r="D289" s="132"/>
      <c r="E289" s="35"/>
      <c r="F289" s="64" t="s">
        <v>1036</v>
      </c>
      <c r="G289" s="85">
        <v>506.36</v>
      </c>
      <c r="H289" s="46"/>
    </row>
    <row r="290" spans="1:8" ht="12.75">
      <c r="A290" s="244"/>
      <c r="B290" s="41"/>
      <c r="C290" s="61"/>
      <c r="D290" s="132"/>
      <c r="E290" s="35"/>
      <c r="F290" s="64"/>
      <c r="G290" s="85"/>
      <c r="H290" s="46"/>
    </row>
    <row r="291" spans="1:8" ht="12.75">
      <c r="A291" s="244"/>
      <c r="B291" s="41"/>
      <c r="C291" s="61"/>
      <c r="D291" s="132"/>
      <c r="E291" s="35"/>
      <c r="F291" s="64"/>
      <c r="G291" s="85"/>
      <c r="H291" s="46"/>
    </row>
    <row r="292" spans="1:8" ht="12.75">
      <c r="A292" s="244"/>
      <c r="B292" s="41">
        <v>3537</v>
      </c>
      <c r="C292" s="61" t="s">
        <v>122</v>
      </c>
      <c r="D292" s="132"/>
      <c r="E292" s="35"/>
      <c r="F292" s="64" t="s">
        <v>1037</v>
      </c>
      <c r="G292" s="85">
        <v>49076.38</v>
      </c>
      <c r="H292" s="46">
        <f>G292+G293+G295+G294</f>
        <v>50784.84</v>
      </c>
    </row>
    <row r="293" spans="1:8" ht="12.75">
      <c r="A293" s="244"/>
      <c r="B293" s="41"/>
      <c r="C293" s="61" t="s">
        <v>123</v>
      </c>
      <c r="D293" s="132"/>
      <c r="E293" s="35"/>
      <c r="F293" s="64" t="s">
        <v>1038</v>
      </c>
      <c r="G293" s="85">
        <v>1708.46</v>
      </c>
      <c r="H293" s="46"/>
    </row>
    <row r="294" spans="1:8" ht="12.75">
      <c r="A294" s="244"/>
      <c r="B294" s="41"/>
      <c r="C294" s="61"/>
      <c r="D294" s="132"/>
      <c r="E294" s="35"/>
      <c r="F294" s="64"/>
      <c r="G294" s="85"/>
      <c r="H294" s="46"/>
    </row>
    <row r="295" spans="1:8" ht="12.75">
      <c r="A295" s="244"/>
      <c r="B295" s="41"/>
      <c r="C295" s="61"/>
      <c r="D295" s="132"/>
      <c r="E295" s="35"/>
      <c r="F295" s="64"/>
      <c r="G295" s="85"/>
      <c r="H295" s="46"/>
    </row>
    <row r="296" spans="1:8" ht="12.75">
      <c r="A296" s="244"/>
      <c r="B296" s="41">
        <v>3539</v>
      </c>
      <c r="C296" s="61" t="s">
        <v>299</v>
      </c>
      <c r="D296" s="132"/>
      <c r="E296" s="35"/>
      <c r="F296" s="64" t="s">
        <v>1039</v>
      </c>
      <c r="G296" s="85">
        <v>2047.49</v>
      </c>
      <c r="H296" s="46">
        <f>G296+G297+G298</f>
        <v>2251.38</v>
      </c>
    </row>
    <row r="297" spans="1:8" ht="12.75">
      <c r="A297" s="244"/>
      <c r="B297" s="41"/>
      <c r="C297" s="61" t="s">
        <v>301</v>
      </c>
      <c r="D297" s="132"/>
      <c r="E297" s="35"/>
      <c r="F297" s="64" t="s">
        <v>1040</v>
      </c>
      <c r="G297" s="85">
        <v>203.89</v>
      </c>
      <c r="H297" s="46"/>
    </row>
    <row r="298" spans="1:8" ht="12.75">
      <c r="A298" s="244"/>
      <c r="B298" s="41"/>
      <c r="C298" s="61"/>
      <c r="D298" s="132"/>
      <c r="E298" s="35"/>
      <c r="F298" s="64"/>
      <c r="G298" s="85"/>
      <c r="H298" s="46"/>
    </row>
    <row r="299" spans="1:8" ht="13.5" thickBot="1">
      <c r="A299" s="244"/>
      <c r="B299" s="133"/>
      <c r="C299" s="134"/>
      <c r="D299" s="135"/>
      <c r="E299" s="136"/>
      <c r="F299" s="64"/>
      <c r="G299" s="137"/>
      <c r="H299" s="138"/>
    </row>
    <row r="300" spans="1:8" ht="13.5" thickBot="1">
      <c r="A300" s="245"/>
      <c r="B300" s="139"/>
      <c r="C300" s="69" t="s">
        <v>90</v>
      </c>
      <c r="D300" s="70"/>
      <c r="E300" s="71"/>
      <c r="F300" s="141"/>
      <c r="G300" s="142">
        <f>SUM(G11:G299)</f>
        <v>3264096.6900000013</v>
      </c>
      <c r="H300" s="116">
        <f>SUM(H11:H299)</f>
        <v>3264096.6899999995</v>
      </c>
    </row>
    <row r="301" spans="2:8" ht="12.75">
      <c r="B301" s="9"/>
      <c r="C301" s="3"/>
      <c r="D301" s="3"/>
      <c r="E301" s="4"/>
      <c r="F301" s="98"/>
      <c r="G301" s="5"/>
      <c r="H301" s="74"/>
    </row>
    <row r="302" spans="1:8" ht="12.75">
      <c r="A302" s="4"/>
      <c r="B302" s="7"/>
      <c r="C302" s="8"/>
      <c r="D302" s="8" t="s">
        <v>111</v>
      </c>
      <c r="E302" s="8"/>
      <c r="F302" s="98"/>
      <c r="G302" s="5"/>
      <c r="H302" s="74"/>
    </row>
    <row r="303" spans="1:8" ht="12.75">
      <c r="A303" s="4"/>
      <c r="B303" s="7"/>
      <c r="C303" s="8"/>
      <c r="D303" s="8" t="s">
        <v>1041</v>
      </c>
      <c r="E303" s="8"/>
      <c r="F303" s="98"/>
      <c r="G303" s="5"/>
      <c r="H303" s="74"/>
    </row>
    <row r="304" spans="1:8" ht="12.75">
      <c r="A304" s="3"/>
      <c r="B304" s="9"/>
      <c r="C304" s="3"/>
      <c r="D304" s="3"/>
      <c r="E304" s="4"/>
      <c r="F304" s="98"/>
      <c r="G304" s="5" t="s">
        <v>125</v>
      </c>
      <c r="H304" s="74"/>
    </row>
    <row r="305" spans="1:8" ht="12.75">
      <c r="A305" s="3"/>
      <c r="B305" s="2" t="s">
        <v>3</v>
      </c>
      <c r="C305" s="1"/>
      <c r="D305" s="4" t="s">
        <v>859</v>
      </c>
      <c r="E305" s="4"/>
      <c r="F305" s="98"/>
      <c r="G305" s="5"/>
      <c r="H305" s="74"/>
    </row>
    <row r="306" spans="1:8" ht="13.5" thickBot="1">
      <c r="A306" s="3"/>
      <c r="B306" s="9"/>
      <c r="C306" s="3"/>
      <c r="D306" s="3"/>
      <c r="E306" s="4"/>
      <c r="F306" s="98"/>
      <c r="G306" s="5"/>
      <c r="H306" s="74"/>
    </row>
    <row r="307" spans="1:8" ht="24" customHeight="1" thickBot="1">
      <c r="A307" s="10" t="s">
        <v>4</v>
      </c>
      <c r="B307" s="75" t="s">
        <v>94</v>
      </c>
      <c r="C307" s="10" t="s">
        <v>95</v>
      </c>
      <c r="D307" s="11" t="s">
        <v>6</v>
      </c>
      <c r="E307" s="12" t="s">
        <v>7</v>
      </c>
      <c r="F307" s="146" t="s">
        <v>8</v>
      </c>
      <c r="G307" s="14" t="s">
        <v>9</v>
      </c>
      <c r="H307" s="15" t="s">
        <v>10</v>
      </c>
    </row>
    <row r="308" spans="1:8" ht="12.75">
      <c r="A308" s="29"/>
      <c r="B308" s="22" t="s">
        <v>860</v>
      </c>
      <c r="C308" s="27" t="s">
        <v>110</v>
      </c>
      <c r="D308" s="17"/>
      <c r="E308" s="29"/>
      <c r="F308" s="25" t="s">
        <v>879</v>
      </c>
      <c r="G308" s="28">
        <v>7836.59</v>
      </c>
      <c r="H308" s="26">
        <f>G308+G309+G310</f>
        <v>7836.59</v>
      </c>
    </row>
    <row r="309" spans="1:8" ht="12.75">
      <c r="A309" s="55"/>
      <c r="B309" s="36"/>
      <c r="C309" s="33"/>
      <c r="D309" s="34"/>
      <c r="E309" s="35"/>
      <c r="F309" s="32"/>
      <c r="G309" s="28"/>
      <c r="H309" s="46"/>
    </row>
    <row r="310" spans="1:8" ht="13.5" thickBot="1">
      <c r="A310" s="66"/>
      <c r="B310" s="36"/>
      <c r="C310" s="33"/>
      <c r="D310" s="34"/>
      <c r="E310" s="35"/>
      <c r="F310" s="64"/>
      <c r="G310" s="85"/>
      <c r="H310" s="46"/>
    </row>
    <row r="311" spans="1:8" ht="13.5" thickBot="1">
      <c r="A311" s="77" t="s">
        <v>93</v>
      </c>
      <c r="B311" s="78"/>
      <c r="C311" s="79"/>
      <c r="D311" s="80"/>
      <c r="E311" s="147"/>
      <c r="F311" s="141"/>
      <c r="G311" s="148">
        <f>SUM(G308:G310)</f>
        <v>7836.59</v>
      </c>
      <c r="H311" s="83">
        <f>SUM(H308:H310)</f>
        <v>7836.59</v>
      </c>
    </row>
    <row r="312" spans="1:8" ht="12.75">
      <c r="A312" s="144"/>
      <c r="B312" s="98"/>
      <c r="C312" s="246"/>
      <c r="D312" s="247"/>
      <c r="E312" s="248"/>
      <c r="F312" s="98"/>
      <c r="G312" s="249"/>
      <c r="H312" s="242"/>
    </row>
    <row r="313" spans="1:8" ht="12.75">
      <c r="A313" s="4"/>
      <c r="B313" s="7"/>
      <c r="C313" s="8"/>
      <c r="D313" s="8" t="s">
        <v>111</v>
      </c>
      <c r="E313" s="8"/>
      <c r="F313" s="98"/>
      <c r="G313" s="5"/>
      <c r="H313" s="74"/>
    </row>
    <row r="314" spans="1:8" ht="12.75">
      <c r="A314" s="4"/>
      <c r="B314" s="7"/>
      <c r="C314" s="8"/>
      <c r="D314" s="8" t="s">
        <v>1041</v>
      </c>
      <c r="E314" s="8"/>
      <c r="F314" s="98"/>
      <c r="G314" s="5"/>
      <c r="H314" s="74"/>
    </row>
    <row r="315" spans="1:8" ht="12.75">
      <c r="A315" s="3"/>
      <c r="B315" s="9"/>
      <c r="C315" s="3"/>
      <c r="D315" s="3"/>
      <c r="E315" s="4"/>
      <c r="F315" s="98"/>
      <c r="G315" s="5" t="s">
        <v>125</v>
      </c>
      <c r="H315" s="74"/>
    </row>
    <row r="316" spans="1:8" ht="13.5" thickBot="1">
      <c r="A316" s="3"/>
      <c r="B316" s="2" t="s">
        <v>3</v>
      </c>
      <c r="C316" s="1"/>
      <c r="D316" s="4" t="s">
        <v>304</v>
      </c>
      <c r="E316" s="4"/>
      <c r="F316" s="98"/>
      <c r="G316" s="5"/>
      <c r="H316" s="74"/>
    </row>
    <row r="317" spans="1:8" ht="26.25" customHeight="1" thickBot="1">
      <c r="A317" s="10" t="s">
        <v>4</v>
      </c>
      <c r="B317" s="75" t="s">
        <v>94</v>
      </c>
      <c r="C317" s="10" t="s">
        <v>95</v>
      </c>
      <c r="D317" s="11" t="s">
        <v>6</v>
      </c>
      <c r="E317" s="12" t="s">
        <v>7</v>
      </c>
      <c r="F317" s="146" t="s">
        <v>8</v>
      </c>
      <c r="G317" s="14" t="s">
        <v>9</v>
      </c>
      <c r="H317" s="15" t="s">
        <v>10</v>
      </c>
    </row>
    <row r="318" spans="1:8" ht="12.75">
      <c r="A318" s="29"/>
      <c r="B318" s="22" t="s">
        <v>305</v>
      </c>
      <c r="C318" s="27" t="s">
        <v>110</v>
      </c>
      <c r="D318" s="17"/>
      <c r="E318" s="29"/>
      <c r="F318" s="32" t="s">
        <v>1042</v>
      </c>
      <c r="G318" s="28">
        <v>77000</v>
      </c>
      <c r="H318" s="26">
        <f>G318</f>
        <v>77000</v>
      </c>
    </row>
    <row r="319" spans="1:8" ht="12.75">
      <c r="A319" s="55"/>
      <c r="B319" s="36"/>
      <c r="C319" s="33"/>
      <c r="D319" s="34"/>
      <c r="E319" s="35"/>
      <c r="F319" s="32"/>
      <c r="G319" s="28"/>
      <c r="H319" s="46"/>
    </row>
    <row r="320" spans="1:8" ht="13.5" thickBot="1">
      <c r="A320" s="66"/>
      <c r="B320" s="36"/>
      <c r="C320" s="33"/>
      <c r="D320" s="34"/>
      <c r="E320" s="35"/>
      <c r="F320" s="64"/>
      <c r="G320" s="85"/>
      <c r="H320" s="46"/>
    </row>
    <row r="321" spans="1:8" ht="13.5" thickBot="1">
      <c r="A321" s="77" t="s">
        <v>93</v>
      </c>
      <c r="B321" s="78"/>
      <c r="C321" s="79"/>
      <c r="D321" s="80"/>
      <c r="E321" s="147"/>
      <c r="F321" s="141"/>
      <c r="G321" s="148">
        <f>SUM(G318:G320)</f>
        <v>77000</v>
      </c>
      <c r="H321" s="83">
        <f>SUM(H318:H320)</f>
        <v>77000</v>
      </c>
    </row>
    <row r="322" spans="1:8" ht="12.75">
      <c r="A322" s="144"/>
      <c r="B322" s="98"/>
      <c r="C322" s="246"/>
      <c r="D322" s="247"/>
      <c r="E322" s="248"/>
      <c r="F322" s="98"/>
      <c r="G322" s="249"/>
      <c r="H322" s="242"/>
    </row>
    <row r="323" spans="1:8" ht="12.75">
      <c r="A323" s="4"/>
      <c r="B323" s="7"/>
      <c r="C323" s="8"/>
      <c r="D323" s="8" t="s">
        <v>111</v>
      </c>
      <c r="E323" s="8"/>
      <c r="F323" s="1" t="s">
        <v>93</v>
      </c>
      <c r="G323" s="5"/>
      <c r="H323" s="74"/>
    </row>
    <row r="324" spans="1:8" ht="12.75">
      <c r="A324" s="4"/>
      <c r="B324" s="7"/>
      <c r="C324" s="8"/>
      <c r="D324" s="8" t="s">
        <v>1041</v>
      </c>
      <c r="E324" s="8"/>
      <c r="F324" s="98"/>
      <c r="G324" s="5"/>
      <c r="H324" s="74"/>
    </row>
    <row r="325" spans="1:8" ht="12.75">
      <c r="A325" s="3"/>
      <c r="B325" s="9"/>
      <c r="C325" s="3"/>
      <c r="D325" s="3"/>
      <c r="E325" s="4"/>
      <c r="F325" s="98"/>
      <c r="G325" s="5" t="s">
        <v>125</v>
      </c>
      <c r="H325" s="74"/>
    </row>
    <row r="326" spans="1:8" ht="12.75">
      <c r="A326" s="3"/>
      <c r="B326" s="2" t="s">
        <v>3</v>
      </c>
      <c r="C326" s="1"/>
      <c r="D326" s="4" t="s">
        <v>116</v>
      </c>
      <c r="E326" s="4"/>
      <c r="F326" s="5"/>
      <c r="G326" s="5"/>
      <c r="H326" s="74"/>
    </row>
    <row r="327" spans="1:8" ht="13.5" thickBot="1">
      <c r="A327" s="3"/>
      <c r="B327" s="9"/>
      <c r="C327" s="3"/>
      <c r="D327" s="3"/>
      <c r="E327" s="4"/>
      <c r="F327" s="5"/>
      <c r="G327" s="5"/>
      <c r="H327" s="74"/>
    </row>
    <row r="328" spans="1:8" ht="18.75" customHeight="1" thickBot="1">
      <c r="A328" s="10" t="s">
        <v>4</v>
      </c>
      <c r="B328" s="75" t="s">
        <v>94</v>
      </c>
      <c r="C328" s="10" t="s">
        <v>95</v>
      </c>
      <c r="D328" s="11" t="s">
        <v>6</v>
      </c>
      <c r="E328" s="12" t="s">
        <v>7</v>
      </c>
      <c r="F328" s="13" t="s">
        <v>8</v>
      </c>
      <c r="G328" s="14" t="s">
        <v>9</v>
      </c>
      <c r="H328" s="15" t="s">
        <v>10</v>
      </c>
    </row>
    <row r="329" spans="1:8" ht="12.75">
      <c r="A329" s="66"/>
      <c r="B329" s="36" t="s">
        <v>1043</v>
      </c>
      <c r="C329" s="76" t="s">
        <v>117</v>
      </c>
      <c r="D329" s="17"/>
      <c r="E329" s="29"/>
      <c r="F329" s="28" t="s">
        <v>948</v>
      </c>
      <c r="G329" s="19">
        <v>60000</v>
      </c>
      <c r="H329" s="140">
        <f>G329+G330+G331</f>
        <v>60000</v>
      </c>
    </row>
    <row r="330" spans="1:8" ht="12.75">
      <c r="A330" s="66"/>
      <c r="B330" s="36"/>
      <c r="C330" s="43" t="s">
        <v>118</v>
      </c>
      <c r="D330" s="17"/>
      <c r="E330" s="24"/>
      <c r="F330" s="56"/>
      <c r="G330" s="56"/>
      <c r="H330" s="46"/>
    </row>
    <row r="331" spans="1:8" ht="13.5" thickBot="1">
      <c r="A331" s="66"/>
      <c r="B331" s="36"/>
      <c r="C331" s="33"/>
      <c r="D331" s="34"/>
      <c r="E331" s="35"/>
      <c r="F331" s="56"/>
      <c r="G331" s="56"/>
      <c r="H331" s="46"/>
    </row>
    <row r="332" spans="1:8" ht="13.5" thickBot="1">
      <c r="A332" s="77"/>
      <c r="B332" s="78"/>
      <c r="C332" s="79"/>
      <c r="D332" s="80"/>
      <c r="E332" s="81"/>
      <c r="F332" s="82"/>
      <c r="G332" s="82">
        <f>SUM(G329:G331)</f>
        <v>60000</v>
      </c>
      <c r="H332" s="83">
        <f>SUM(H329:H331)</f>
        <v>60000</v>
      </c>
    </row>
    <row r="333" spans="1:8" ht="16.5" customHeight="1">
      <c r="A333" s="144"/>
      <c r="B333" s="98"/>
      <c r="C333" s="246"/>
      <c r="D333" s="247"/>
      <c r="E333" s="248"/>
      <c r="F333" s="249"/>
      <c r="G333" s="249"/>
      <c r="H333" s="242"/>
    </row>
    <row r="334" spans="1:8" ht="12.75">
      <c r="A334" s="144"/>
      <c r="B334" s="98"/>
      <c r="C334" s="8"/>
      <c r="D334" s="8" t="s">
        <v>111</v>
      </c>
      <c r="E334" s="8"/>
      <c r="F334" s="249"/>
      <c r="G334" s="249"/>
      <c r="H334" s="242"/>
    </row>
    <row r="335" spans="1:8" ht="12.75">
      <c r="A335" s="144"/>
      <c r="B335" s="98"/>
      <c r="C335" s="8"/>
      <c r="D335" s="8" t="s">
        <v>1041</v>
      </c>
      <c r="E335" s="8"/>
      <c r="F335" s="249"/>
      <c r="G335" s="249"/>
      <c r="H335" s="242"/>
    </row>
    <row r="336" spans="1:8" ht="12.75">
      <c r="A336" s="144"/>
      <c r="B336" s="98"/>
      <c r="C336" s="246"/>
      <c r="D336" s="247"/>
      <c r="E336" s="248"/>
      <c r="F336" s="249"/>
      <c r="G336" s="249"/>
      <c r="H336" s="242"/>
    </row>
    <row r="337" spans="1:8" ht="12.75">
      <c r="A337" s="3"/>
      <c r="B337" s="9"/>
      <c r="C337" s="3"/>
      <c r="D337" s="3"/>
      <c r="E337" s="4"/>
      <c r="F337" s="98"/>
      <c r="G337" s="5" t="s">
        <v>125</v>
      </c>
      <c r="H337" s="74"/>
    </row>
    <row r="338" spans="1:8" ht="13.5" thickBot="1">
      <c r="A338" s="3"/>
      <c r="B338" s="2" t="s">
        <v>3</v>
      </c>
      <c r="C338" s="1"/>
      <c r="D338" s="4" t="s">
        <v>863</v>
      </c>
      <c r="E338" s="4"/>
      <c r="F338" s="98"/>
      <c r="G338" s="5"/>
      <c r="H338" s="74"/>
    </row>
    <row r="339" spans="1:8" ht="24" customHeight="1" thickBot="1">
      <c r="A339" s="10" t="s">
        <v>4</v>
      </c>
      <c r="B339" s="75" t="s">
        <v>94</v>
      </c>
      <c r="C339" s="10" t="s">
        <v>95</v>
      </c>
      <c r="D339" s="11" t="s">
        <v>6</v>
      </c>
      <c r="E339" s="12" t="s">
        <v>7</v>
      </c>
      <c r="F339" s="146" t="s">
        <v>8</v>
      </c>
      <c r="G339" s="14" t="s">
        <v>9</v>
      </c>
      <c r="H339" s="15" t="s">
        <v>10</v>
      </c>
    </row>
    <row r="340" spans="1:8" ht="12.75">
      <c r="A340" s="66"/>
      <c r="B340" s="22" t="s">
        <v>864</v>
      </c>
      <c r="C340" s="27" t="s">
        <v>110</v>
      </c>
      <c r="D340" s="17"/>
      <c r="E340" s="29"/>
      <c r="F340" s="32" t="s">
        <v>1044</v>
      </c>
      <c r="G340" s="28">
        <v>18611.48</v>
      </c>
      <c r="H340" s="20">
        <f>G340+G341+G342</f>
        <v>18611.48</v>
      </c>
    </row>
    <row r="341" spans="1:8" ht="12.75">
      <c r="A341" s="66"/>
      <c r="B341" s="36"/>
      <c r="C341" s="33"/>
      <c r="D341" s="34"/>
      <c r="E341" s="35"/>
      <c r="F341" s="32"/>
      <c r="G341" s="28"/>
      <c r="H341" s="46"/>
    </row>
    <row r="342" spans="1:8" ht="13.5" thickBot="1">
      <c r="A342" s="66"/>
      <c r="B342" s="36"/>
      <c r="C342" s="33"/>
      <c r="D342" s="34"/>
      <c r="E342" s="35"/>
      <c r="F342" s="64"/>
      <c r="G342" s="56"/>
      <c r="H342" s="46"/>
    </row>
    <row r="343" spans="1:8" ht="13.5" thickBot="1">
      <c r="A343" s="77"/>
      <c r="B343" s="78"/>
      <c r="C343" s="79"/>
      <c r="D343" s="80"/>
      <c r="E343" s="147"/>
      <c r="F343" s="141"/>
      <c r="G343" s="148">
        <f>SUM(G340:G342)</f>
        <v>18611.48</v>
      </c>
      <c r="H343" s="83">
        <f>SUM(H340:H342)</f>
        <v>18611.48</v>
      </c>
    </row>
    <row r="344" spans="1:8" ht="12.75">
      <c r="A344" s="144"/>
      <c r="B344" s="98"/>
      <c r="C344" s="246"/>
      <c r="D344" s="247"/>
      <c r="E344" s="248"/>
      <c r="F344" s="98"/>
      <c r="G344" s="249"/>
      <c r="H344" s="242"/>
    </row>
    <row r="345" spans="2:8" ht="12.75">
      <c r="B345" s="9"/>
      <c r="C345" s="3"/>
      <c r="D345" s="3"/>
      <c r="E345" s="84"/>
      <c r="F345" s="98"/>
      <c r="G345" s="30"/>
      <c r="H345" s="74"/>
    </row>
    <row r="346" spans="2:8" ht="12.75">
      <c r="B346" s="9"/>
      <c r="C346" s="3"/>
      <c r="D346" s="3"/>
      <c r="E346" s="5"/>
      <c r="F346" s="98"/>
      <c r="G346" s="30"/>
      <c r="H346" s="84"/>
    </row>
    <row r="347" spans="2:8" ht="12.75">
      <c r="B347" s="9"/>
      <c r="C347" s="3"/>
      <c r="D347" s="3"/>
      <c r="E347" s="5"/>
      <c r="F347" s="98"/>
      <c r="G347" s="30"/>
      <c r="H347" s="84"/>
    </row>
    <row r="348" spans="2:8" ht="12.75">
      <c r="B348" s="9"/>
      <c r="C348" s="3"/>
      <c r="D348" s="4"/>
      <c r="E348" s="3"/>
      <c r="F348" s="98"/>
      <c r="H348" s="86"/>
    </row>
    <row r="349" spans="2:8" ht="12.75">
      <c r="B349" s="3"/>
      <c r="C349" s="3"/>
      <c r="D349" s="5" t="s">
        <v>91</v>
      </c>
      <c r="E349" s="3"/>
      <c r="F349" s="98"/>
      <c r="H349" s="30"/>
    </row>
    <row r="350" spans="2:8" ht="12.75">
      <c r="B350" s="3"/>
      <c r="C350" s="3"/>
      <c r="D350" s="5" t="s">
        <v>114</v>
      </c>
      <c r="E350" s="3"/>
      <c r="F350" s="98"/>
      <c r="H350" s="250"/>
    </row>
    <row r="351" spans="2:8" ht="12.75">
      <c r="B351" s="3"/>
      <c r="C351" s="3"/>
      <c r="E351" s="3"/>
      <c r="F351" s="98"/>
      <c r="H351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99">
      <selection activeCell="I213" sqref="I212:I213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12.00390625" style="3" customWidth="1"/>
    <col min="5" max="5" width="8.421875" style="3" customWidth="1"/>
    <col min="6" max="6" width="20.140625" style="3" customWidth="1"/>
    <col min="7" max="7" width="14.28125" style="3" customWidth="1"/>
    <col min="8" max="8" width="14.8515625" style="3" customWidth="1"/>
    <col min="9" max="9" width="13.421875" style="3" customWidth="1"/>
    <col min="10" max="10" width="10.28125" style="3" customWidth="1"/>
    <col min="11" max="11" width="13.7109375" style="3" customWidth="1"/>
    <col min="12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676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99" t="s">
        <v>100</v>
      </c>
      <c r="D6" s="100" t="s">
        <v>101</v>
      </c>
      <c r="G6" s="5"/>
      <c r="H6" s="6"/>
    </row>
    <row r="7" spans="1:8" ht="12.75">
      <c r="A7" s="4"/>
      <c r="B7" s="7"/>
      <c r="C7" s="8" t="s">
        <v>594</v>
      </c>
      <c r="D7" s="8"/>
      <c r="G7" s="5"/>
      <c r="H7" s="6"/>
    </row>
    <row r="8" spans="2:8" ht="12.75">
      <c r="B8" s="2" t="s">
        <v>3</v>
      </c>
      <c r="C8" s="1"/>
      <c r="E8" s="4"/>
      <c r="F8" s="5"/>
      <c r="G8" s="5" t="s">
        <v>452</v>
      </c>
      <c r="H8" s="6"/>
    </row>
    <row r="9" spans="5:8" ht="13.5" thickBot="1">
      <c r="E9" s="4"/>
      <c r="F9" s="5"/>
      <c r="G9" s="5"/>
      <c r="H9" s="6"/>
    </row>
    <row r="10" spans="1:8" ht="31.5" customHeight="1" thickBot="1">
      <c r="A10" s="10" t="s">
        <v>4</v>
      </c>
      <c r="B10" s="75" t="s">
        <v>102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101"/>
      <c r="B11" s="102">
        <v>1956</v>
      </c>
      <c r="C11" s="16" t="s">
        <v>11</v>
      </c>
      <c r="D11" s="17"/>
      <c r="E11" s="18"/>
      <c r="F11" s="19" t="s">
        <v>145</v>
      </c>
      <c r="G11" s="90">
        <v>534.24</v>
      </c>
      <c r="H11" s="20">
        <f>G11+G12+G13+G14+G15</f>
        <v>4015.7599999999998</v>
      </c>
    </row>
    <row r="12" spans="1:8" ht="12.75">
      <c r="A12" s="29"/>
      <c r="B12" s="22"/>
      <c r="C12" s="23" t="s">
        <v>12</v>
      </c>
      <c r="D12" s="17"/>
      <c r="E12" s="24"/>
      <c r="F12" s="25" t="s">
        <v>595</v>
      </c>
      <c r="G12" s="28">
        <v>101.37</v>
      </c>
      <c r="H12" s="26"/>
    </row>
    <row r="13" spans="1:8" ht="12.75">
      <c r="A13" s="29"/>
      <c r="B13" s="22"/>
      <c r="C13" s="23"/>
      <c r="D13" s="17"/>
      <c r="E13" s="24"/>
      <c r="F13" s="25" t="s">
        <v>596</v>
      </c>
      <c r="G13" s="28">
        <v>552.15</v>
      </c>
      <c r="H13" s="26"/>
    </row>
    <row r="14" spans="1:8" ht="12.75">
      <c r="A14" s="29"/>
      <c r="B14" s="22"/>
      <c r="C14" s="23"/>
      <c r="D14" s="17"/>
      <c r="E14" s="24"/>
      <c r="F14" s="25" t="s">
        <v>597</v>
      </c>
      <c r="G14" s="28">
        <v>1844.48</v>
      </c>
      <c r="H14" s="26"/>
    </row>
    <row r="15" spans="1:8" ht="12.75">
      <c r="A15" s="29"/>
      <c r="B15" s="22"/>
      <c r="C15" s="23"/>
      <c r="D15" s="17"/>
      <c r="E15" s="24"/>
      <c r="F15" s="25" t="s">
        <v>170</v>
      </c>
      <c r="G15" s="28">
        <v>983.52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1958</v>
      </c>
      <c r="C17" s="27" t="s">
        <v>13</v>
      </c>
      <c r="D17" s="17"/>
      <c r="E17" s="24"/>
      <c r="F17" s="25" t="s">
        <v>598</v>
      </c>
      <c r="G17" s="28">
        <v>291.34</v>
      </c>
      <c r="H17" s="26">
        <f>G17+G18</f>
        <v>291.34</v>
      </c>
    </row>
    <row r="18" spans="1:8" ht="12.75">
      <c r="A18" s="29"/>
      <c r="B18" s="22"/>
      <c r="C18" s="23" t="s">
        <v>15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1959</v>
      </c>
      <c r="C20" s="27" t="s">
        <v>16</v>
      </c>
      <c r="D20" s="17"/>
      <c r="E20" s="24"/>
      <c r="F20" s="25" t="s">
        <v>599</v>
      </c>
      <c r="G20" s="28">
        <v>112.41</v>
      </c>
      <c r="H20" s="26">
        <f>G20+G21</f>
        <v>112.41</v>
      </c>
    </row>
    <row r="21" spans="1:8" ht="12.75">
      <c r="A21" s="29"/>
      <c r="B21" s="22"/>
      <c r="C21" s="23" t="s">
        <v>18</v>
      </c>
      <c r="D21" s="17"/>
      <c r="E21" s="24"/>
      <c r="F21" s="25"/>
      <c r="G21" s="28"/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1960</v>
      </c>
      <c r="C23" s="27" t="s">
        <v>19</v>
      </c>
      <c r="D23" s="17"/>
      <c r="E23" s="24"/>
      <c r="F23" s="25" t="s">
        <v>600</v>
      </c>
      <c r="G23" s="28">
        <v>67.94</v>
      </c>
      <c r="H23" s="26">
        <f>G23+G24</f>
        <v>1508.89</v>
      </c>
    </row>
    <row r="24" spans="1:8" ht="12.75">
      <c r="A24" s="29"/>
      <c r="B24" s="22"/>
      <c r="C24" s="23" t="s">
        <v>20</v>
      </c>
      <c r="D24" s="17"/>
      <c r="E24" s="24"/>
      <c r="F24" s="25" t="s">
        <v>601</v>
      </c>
      <c r="G24" s="28">
        <v>1440.95</v>
      </c>
      <c r="H24" s="26"/>
    </row>
    <row r="25" spans="1:8" ht="12.75">
      <c r="A25" s="29"/>
      <c r="B25" s="22"/>
      <c r="C25" s="23"/>
      <c r="D25" s="17"/>
      <c r="E25" s="24"/>
      <c r="F25" s="25"/>
      <c r="G25" s="28"/>
      <c r="H25" s="26"/>
    </row>
    <row r="26" spans="1:8" ht="12.75">
      <c r="A26" s="29"/>
      <c r="B26" s="22">
        <v>1961</v>
      </c>
      <c r="C26" s="27" t="s">
        <v>21</v>
      </c>
      <c r="D26" s="17"/>
      <c r="E26" s="24"/>
      <c r="F26" s="25" t="s">
        <v>602</v>
      </c>
      <c r="G26" s="28">
        <v>278.74</v>
      </c>
      <c r="H26" s="26">
        <f>G26+G27+G28</f>
        <v>2539.99</v>
      </c>
    </row>
    <row r="27" spans="1:8" ht="12.75">
      <c r="A27" s="29"/>
      <c r="B27" s="22"/>
      <c r="C27" s="23" t="s">
        <v>22</v>
      </c>
      <c r="D27" s="17"/>
      <c r="E27" s="24"/>
      <c r="F27" s="25" t="s">
        <v>603</v>
      </c>
      <c r="G27" s="28">
        <v>1250.99</v>
      </c>
      <c r="H27" s="26"/>
    </row>
    <row r="28" spans="1:8" ht="12.75">
      <c r="A28" s="29"/>
      <c r="B28" s="22"/>
      <c r="C28" s="23"/>
      <c r="D28" s="17"/>
      <c r="E28" s="24"/>
      <c r="F28" s="25" t="s">
        <v>132</v>
      </c>
      <c r="G28" s="28">
        <v>1010.26</v>
      </c>
      <c r="H28" s="26"/>
    </row>
    <row r="29" spans="1:8" ht="15" customHeight="1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1962</v>
      </c>
      <c r="C30" s="27" t="s">
        <v>23</v>
      </c>
      <c r="D30" s="17"/>
      <c r="E30" s="24"/>
      <c r="F30" s="25" t="s">
        <v>604</v>
      </c>
      <c r="G30" s="28">
        <v>4420.36</v>
      </c>
      <c r="H30" s="26">
        <f>G30+G31+G32</f>
        <v>4420.36</v>
      </c>
    </row>
    <row r="31" spans="1:8" ht="12.75">
      <c r="A31" s="29"/>
      <c r="B31" s="22"/>
      <c r="C31" s="23" t="s">
        <v>24</v>
      </c>
      <c r="D31" s="17"/>
      <c r="E31" s="24"/>
      <c r="F31" s="25"/>
      <c r="G31" s="28"/>
      <c r="H31" s="26"/>
    </row>
    <row r="32" spans="1:8" ht="12.75">
      <c r="A32" s="29"/>
      <c r="B32" s="22"/>
      <c r="C32" s="23"/>
      <c r="D32" s="17"/>
      <c r="E32" s="24"/>
      <c r="F32" s="25"/>
      <c r="G32" s="28"/>
      <c r="H32" s="26"/>
    </row>
    <row r="33" spans="1:8" ht="12.75">
      <c r="A33" s="29"/>
      <c r="B33" s="22">
        <v>1963</v>
      </c>
      <c r="C33" s="27" t="s">
        <v>25</v>
      </c>
      <c r="D33" s="17"/>
      <c r="E33" s="24"/>
      <c r="F33" s="25" t="s">
        <v>605</v>
      </c>
      <c r="G33" s="28">
        <v>7130.57</v>
      </c>
      <c r="H33" s="26">
        <f>G33+G34+G35+G36</f>
        <v>9972.8</v>
      </c>
    </row>
    <row r="34" spans="1:8" ht="12.75">
      <c r="A34" s="29"/>
      <c r="B34" s="22"/>
      <c r="C34" s="23" t="s">
        <v>14</v>
      </c>
      <c r="D34" s="17"/>
      <c r="E34" s="24"/>
      <c r="F34" s="31" t="s">
        <v>606</v>
      </c>
      <c r="G34" s="28">
        <v>351.26</v>
      </c>
      <c r="H34" s="26"/>
    </row>
    <row r="35" spans="1:8" ht="12.75">
      <c r="A35" s="29"/>
      <c r="B35" s="22"/>
      <c r="C35" s="23"/>
      <c r="D35" s="17"/>
      <c r="E35" s="24"/>
      <c r="F35" s="25" t="s">
        <v>607</v>
      </c>
      <c r="G35" s="28">
        <v>1518.74</v>
      </c>
      <c r="H35" s="26"/>
    </row>
    <row r="36" spans="1:8" ht="11.25" customHeight="1">
      <c r="A36" s="29"/>
      <c r="B36" s="22"/>
      <c r="C36" s="23"/>
      <c r="D36" s="17"/>
      <c r="E36" s="24"/>
      <c r="F36" s="25" t="s">
        <v>608</v>
      </c>
      <c r="G36" s="28">
        <v>972.23</v>
      </c>
      <c r="H36" s="26"/>
    </row>
    <row r="37" spans="1:8" ht="11.25" customHeight="1">
      <c r="A37" s="29"/>
      <c r="B37" s="22"/>
      <c r="C37" s="23"/>
      <c r="D37" s="17"/>
      <c r="E37" s="24"/>
      <c r="F37" s="25"/>
      <c r="G37" s="28"/>
      <c r="H37" s="26"/>
    </row>
    <row r="38" spans="1:8" ht="12.75">
      <c r="A38" s="29"/>
      <c r="B38" s="22">
        <v>1964</v>
      </c>
      <c r="C38" s="27" t="s">
        <v>26</v>
      </c>
      <c r="D38" s="17"/>
      <c r="E38" s="24"/>
      <c r="F38" s="25" t="s">
        <v>609</v>
      </c>
      <c r="G38" s="28">
        <v>782.87</v>
      </c>
      <c r="H38" s="26">
        <f>G38+G39+G40</f>
        <v>5866.42</v>
      </c>
    </row>
    <row r="39" spans="1:8" ht="12.75">
      <c r="A39" s="29"/>
      <c r="B39" s="22"/>
      <c r="C39" s="23" t="s">
        <v>17</v>
      </c>
      <c r="D39" s="17"/>
      <c r="E39" s="24"/>
      <c r="F39" s="25" t="s">
        <v>610</v>
      </c>
      <c r="G39" s="28">
        <v>5083.55</v>
      </c>
      <c r="H39" s="26"/>
    </row>
    <row r="40" spans="1:8" ht="12.75">
      <c r="A40" s="29"/>
      <c r="B40" s="22"/>
      <c r="C40" s="23"/>
      <c r="D40" s="17"/>
      <c r="E40" s="24"/>
      <c r="F40" s="25"/>
      <c r="G40" s="28"/>
      <c r="H40" s="26"/>
    </row>
    <row r="41" spans="1:8" ht="12.75">
      <c r="A41" s="29"/>
      <c r="B41" s="22">
        <v>1965</v>
      </c>
      <c r="C41" s="27" t="s">
        <v>27</v>
      </c>
      <c r="D41" s="17"/>
      <c r="E41" s="24"/>
      <c r="F41" s="29" t="s">
        <v>446</v>
      </c>
      <c r="G41" s="25">
        <v>952.63</v>
      </c>
      <c r="H41" s="26">
        <f>G41+G42</f>
        <v>952.63</v>
      </c>
    </row>
    <row r="42" spans="1:8" ht="12.75">
      <c r="A42" s="29"/>
      <c r="B42" s="22"/>
      <c r="C42" s="23" t="s">
        <v>12</v>
      </c>
      <c r="D42" s="17"/>
      <c r="E42" s="24"/>
      <c r="F42" s="29"/>
      <c r="G42" s="25"/>
      <c r="H42" s="26"/>
    </row>
    <row r="43" spans="1:8" ht="12.75">
      <c r="A43" s="29"/>
      <c r="B43" s="22"/>
      <c r="C43" s="23"/>
      <c r="D43" s="17"/>
      <c r="E43" s="24"/>
      <c r="F43" s="29"/>
      <c r="G43" s="25"/>
      <c r="H43" s="26"/>
    </row>
    <row r="44" spans="1:8" ht="12.75">
      <c r="A44" s="29"/>
      <c r="B44" s="22">
        <v>1966</v>
      </c>
      <c r="C44" s="27" t="s">
        <v>28</v>
      </c>
      <c r="D44" s="17"/>
      <c r="E44" s="24"/>
      <c r="F44" s="25" t="s">
        <v>611</v>
      </c>
      <c r="G44" s="28">
        <v>718.66</v>
      </c>
      <c r="H44" s="26">
        <f>G44+G45</f>
        <v>718.66</v>
      </c>
    </row>
    <row r="45" spans="1:8" ht="12.75">
      <c r="A45" s="29"/>
      <c r="B45" s="22"/>
      <c r="C45" s="23" t="s">
        <v>12</v>
      </c>
      <c r="D45" s="17"/>
      <c r="E45" s="24"/>
      <c r="F45" s="25"/>
      <c r="G45" s="28"/>
      <c r="H45" s="26"/>
    </row>
    <row r="46" spans="1:8" ht="12.75">
      <c r="A46" s="29"/>
      <c r="B46" s="22"/>
      <c r="C46" s="23"/>
      <c r="D46" s="17"/>
      <c r="E46" s="24"/>
      <c r="F46" s="25"/>
      <c r="G46" s="28"/>
      <c r="H46" s="26"/>
    </row>
    <row r="47" spans="1:8" ht="12.75">
      <c r="A47" s="29"/>
      <c r="B47" s="22">
        <v>1967</v>
      </c>
      <c r="C47" s="27" t="s">
        <v>29</v>
      </c>
      <c r="D47" s="17"/>
      <c r="E47" s="24"/>
      <c r="F47" s="25" t="s">
        <v>603</v>
      </c>
      <c r="G47" s="28">
        <v>820.7</v>
      </c>
      <c r="H47" s="26">
        <f>G47+G48</f>
        <v>1695.1100000000001</v>
      </c>
    </row>
    <row r="48" spans="1:8" ht="12.75">
      <c r="A48" s="29"/>
      <c r="B48" s="22"/>
      <c r="C48" s="23" t="s">
        <v>12</v>
      </c>
      <c r="D48" s="17"/>
      <c r="E48" s="24"/>
      <c r="F48" s="25" t="s">
        <v>612</v>
      </c>
      <c r="G48" s="28">
        <v>874.41</v>
      </c>
      <c r="H48" s="26"/>
    </row>
    <row r="49" spans="1:8" ht="12.75">
      <c r="A49" s="29"/>
      <c r="B49" s="22"/>
      <c r="C49" s="23"/>
      <c r="D49" s="17"/>
      <c r="E49" s="24"/>
      <c r="F49" s="25"/>
      <c r="G49" s="28"/>
      <c r="H49" s="26"/>
    </row>
    <row r="50" spans="1:8" ht="12.75">
      <c r="A50" s="29"/>
      <c r="B50" s="22">
        <v>1968</v>
      </c>
      <c r="C50" s="27" t="s">
        <v>30</v>
      </c>
      <c r="D50" s="17"/>
      <c r="E50" s="24"/>
      <c r="F50" s="25" t="s">
        <v>531</v>
      </c>
      <c r="G50" s="28">
        <v>296.08</v>
      </c>
      <c r="H50" s="26">
        <f>G50+G51</f>
        <v>296.08</v>
      </c>
    </row>
    <row r="51" spans="1:8" ht="12.75">
      <c r="A51" s="29"/>
      <c r="B51" s="22"/>
      <c r="C51" s="23" t="s">
        <v>12</v>
      </c>
      <c r="D51" s="17"/>
      <c r="E51" s="24"/>
      <c r="F51" s="25"/>
      <c r="G51" s="28"/>
      <c r="H51" s="26"/>
    </row>
    <row r="52" spans="1:8" ht="12.75">
      <c r="A52" s="29"/>
      <c r="B52" s="22"/>
      <c r="C52" s="23"/>
      <c r="D52" s="17"/>
      <c r="E52" s="24"/>
      <c r="G52" s="92"/>
      <c r="H52" s="26"/>
    </row>
    <row r="53" spans="1:8" ht="12.75">
      <c r="A53" s="29"/>
      <c r="B53" s="22">
        <v>1969</v>
      </c>
      <c r="C53" s="27" t="s">
        <v>31</v>
      </c>
      <c r="D53" s="17"/>
      <c r="E53" s="24"/>
      <c r="F53" s="25" t="s">
        <v>174</v>
      </c>
      <c r="G53" s="28">
        <v>124.48</v>
      </c>
      <c r="H53" s="26">
        <f>G53+G54+G55</f>
        <v>124.48</v>
      </c>
    </row>
    <row r="54" spans="1:8" ht="12.75">
      <c r="A54" s="29"/>
      <c r="B54" s="22"/>
      <c r="C54" s="23" t="s">
        <v>12</v>
      </c>
      <c r="D54" s="17"/>
      <c r="E54" s="24"/>
      <c r="F54" s="25"/>
      <c r="G54" s="28"/>
      <c r="H54" s="26"/>
    </row>
    <row r="55" spans="1:8" ht="12.75">
      <c r="A55" s="29"/>
      <c r="B55" s="22"/>
      <c r="C55" s="23"/>
      <c r="D55" s="17"/>
      <c r="E55" s="24"/>
      <c r="F55" s="32"/>
      <c r="G55" s="28"/>
      <c r="H55" s="26"/>
    </row>
    <row r="56" spans="1:8" ht="12.75">
      <c r="A56" s="29"/>
      <c r="B56" s="22">
        <v>1970</v>
      </c>
      <c r="C56" s="27" t="s">
        <v>32</v>
      </c>
      <c r="D56" s="17"/>
      <c r="E56" s="24"/>
      <c r="F56" s="25" t="s">
        <v>613</v>
      </c>
      <c r="G56" s="28">
        <v>2360.94</v>
      </c>
      <c r="H56" s="26">
        <f>G56+G57+G58</f>
        <v>3773.86</v>
      </c>
    </row>
    <row r="57" spans="1:8" ht="12.75">
      <c r="A57" s="29"/>
      <c r="B57" s="22"/>
      <c r="C57" s="23" t="s">
        <v>12</v>
      </c>
      <c r="D57" s="17"/>
      <c r="E57" s="24"/>
      <c r="F57" s="25" t="s">
        <v>614</v>
      </c>
      <c r="G57" s="28">
        <v>1412.92</v>
      </c>
      <c r="H57" s="26"/>
    </row>
    <row r="58" spans="1:8" ht="12.75">
      <c r="A58" s="29"/>
      <c r="B58" s="22"/>
      <c r="C58" s="23"/>
      <c r="D58" s="17"/>
      <c r="E58" s="24"/>
      <c r="F58" s="25"/>
      <c r="G58" s="28"/>
      <c r="H58" s="26"/>
    </row>
    <row r="59" spans="1:8" ht="12.75">
      <c r="A59" s="29"/>
      <c r="B59" s="22">
        <v>1971</v>
      </c>
      <c r="C59" s="27" t="s">
        <v>33</v>
      </c>
      <c r="D59" s="17"/>
      <c r="E59" s="24"/>
      <c r="F59" s="25" t="s">
        <v>321</v>
      </c>
      <c r="G59" s="28">
        <v>538.05</v>
      </c>
      <c r="H59" s="26">
        <f>G59+G60</f>
        <v>1087.6599999999999</v>
      </c>
    </row>
    <row r="60" spans="1:8" ht="12.75">
      <c r="A60" s="29"/>
      <c r="B60" s="22"/>
      <c r="C60" s="23" t="s">
        <v>17</v>
      </c>
      <c r="D60" s="17"/>
      <c r="E60" s="24"/>
      <c r="F60" s="25" t="s">
        <v>446</v>
      </c>
      <c r="G60" s="28">
        <v>549.61</v>
      </c>
      <c r="H60" s="26"/>
    </row>
    <row r="61" spans="1:8" ht="12.75">
      <c r="A61" s="29"/>
      <c r="B61" s="22"/>
      <c r="C61" s="23"/>
      <c r="D61" s="17"/>
      <c r="E61" s="24"/>
      <c r="F61" s="25"/>
      <c r="G61" s="28"/>
      <c r="H61" s="26"/>
    </row>
    <row r="62" spans="1:8" ht="12.75">
      <c r="A62" s="29"/>
      <c r="B62" s="22">
        <v>1972</v>
      </c>
      <c r="C62" s="27" t="s">
        <v>34</v>
      </c>
      <c r="D62" s="17"/>
      <c r="E62" s="24"/>
      <c r="F62" s="25" t="s">
        <v>615</v>
      </c>
      <c r="G62" s="28">
        <v>1078.94</v>
      </c>
      <c r="H62" s="26">
        <f>G62+G63+G64</f>
        <v>1750.6100000000001</v>
      </c>
    </row>
    <row r="63" spans="1:8" ht="12.75">
      <c r="A63" s="29"/>
      <c r="B63" s="22"/>
      <c r="C63" s="23" t="s">
        <v>35</v>
      </c>
      <c r="D63" s="17"/>
      <c r="E63" s="24"/>
      <c r="F63" s="25" t="s">
        <v>616</v>
      </c>
      <c r="G63" s="28">
        <v>202.79</v>
      </c>
      <c r="H63" s="26"/>
    </row>
    <row r="64" spans="1:8" ht="12.75">
      <c r="A64" s="29"/>
      <c r="B64" s="22"/>
      <c r="C64" s="23"/>
      <c r="D64" s="17"/>
      <c r="E64" s="24"/>
      <c r="F64" s="25" t="s">
        <v>617</v>
      </c>
      <c r="G64" s="28">
        <v>468.88</v>
      </c>
      <c r="H64" s="26"/>
    </row>
    <row r="65" spans="1:8" ht="12.75">
      <c r="A65" s="29"/>
      <c r="B65" s="22"/>
      <c r="C65" s="23"/>
      <c r="D65" s="17"/>
      <c r="E65" s="24"/>
      <c r="F65" s="25"/>
      <c r="G65" s="28"/>
      <c r="H65" s="26"/>
    </row>
    <row r="66" spans="1:8" ht="12.75">
      <c r="A66" s="29"/>
      <c r="B66" s="22">
        <v>1973</v>
      </c>
      <c r="C66" s="27" t="s">
        <v>36</v>
      </c>
      <c r="D66" s="17"/>
      <c r="E66" s="24"/>
      <c r="F66" s="25" t="s">
        <v>618</v>
      </c>
      <c r="G66" s="28">
        <v>2202.92</v>
      </c>
      <c r="H66" s="26">
        <f>G66+G67</f>
        <v>2202.92</v>
      </c>
    </row>
    <row r="67" spans="1:8" ht="12.75">
      <c r="A67" s="29"/>
      <c r="B67" s="22"/>
      <c r="C67" s="23" t="s">
        <v>37</v>
      </c>
      <c r="D67" s="17"/>
      <c r="E67" s="24"/>
      <c r="F67" s="25"/>
      <c r="G67" s="28"/>
      <c r="H67" s="26"/>
    </row>
    <row r="68" spans="1:8" ht="12.75">
      <c r="A68" s="29"/>
      <c r="B68" s="22"/>
      <c r="C68" s="23"/>
      <c r="D68" s="17"/>
      <c r="E68" s="24"/>
      <c r="F68" s="25"/>
      <c r="G68" s="28"/>
      <c r="H68" s="26"/>
    </row>
    <row r="69" spans="1:8" ht="12.75">
      <c r="A69" s="29"/>
      <c r="B69" s="22">
        <v>1974</v>
      </c>
      <c r="C69" s="27" t="s">
        <v>38</v>
      </c>
      <c r="D69" s="17"/>
      <c r="E69" s="24"/>
      <c r="F69" s="25" t="s">
        <v>600</v>
      </c>
      <c r="G69" s="28">
        <v>420.46</v>
      </c>
      <c r="H69" s="26">
        <f>G69+G70</f>
        <v>420.46</v>
      </c>
    </row>
    <row r="70" spans="1:8" ht="12.75">
      <c r="A70" s="29"/>
      <c r="B70" s="22"/>
      <c r="C70" s="33" t="s">
        <v>39</v>
      </c>
      <c r="D70" s="34"/>
      <c r="E70" s="35"/>
      <c r="F70" s="25"/>
      <c r="G70" s="28"/>
      <c r="H70" s="26"/>
    </row>
    <row r="71" spans="1:8" ht="12.75">
      <c r="A71" s="29"/>
      <c r="B71" s="22"/>
      <c r="C71" s="33"/>
      <c r="D71" s="34"/>
      <c r="E71" s="35"/>
      <c r="F71" s="25"/>
      <c r="G71" s="28"/>
      <c r="H71" s="26"/>
    </row>
    <row r="72" spans="1:8" ht="12.75">
      <c r="A72" s="29"/>
      <c r="B72" s="22">
        <v>1975</v>
      </c>
      <c r="C72" s="27" t="s">
        <v>40</v>
      </c>
      <c r="D72" s="17"/>
      <c r="E72" s="24"/>
      <c r="F72" s="25" t="s">
        <v>619</v>
      </c>
      <c r="G72" s="28">
        <v>494.15</v>
      </c>
      <c r="H72" s="26">
        <f>G72+G73</f>
        <v>494.15</v>
      </c>
    </row>
    <row r="73" spans="1:8" ht="12.75">
      <c r="A73" s="29"/>
      <c r="B73" s="36"/>
      <c r="C73" s="23" t="s">
        <v>12</v>
      </c>
      <c r="D73" s="17"/>
      <c r="E73" s="24"/>
      <c r="F73" s="25"/>
      <c r="G73" s="28"/>
      <c r="H73" s="26"/>
    </row>
    <row r="74" spans="1:8" ht="12.75">
      <c r="A74" s="29"/>
      <c r="B74" s="36"/>
      <c r="C74" s="33"/>
      <c r="D74" s="34"/>
      <c r="E74" s="35"/>
      <c r="F74" s="25"/>
      <c r="G74" s="28"/>
      <c r="H74" s="26"/>
    </row>
    <row r="75" spans="1:8" ht="12.75">
      <c r="A75" s="29"/>
      <c r="B75" s="104">
        <v>1978</v>
      </c>
      <c r="C75" s="27" t="s">
        <v>41</v>
      </c>
      <c r="D75" s="17"/>
      <c r="E75" s="24"/>
      <c r="F75" s="25" t="s">
        <v>620</v>
      </c>
      <c r="G75" s="28">
        <v>1970.39</v>
      </c>
      <c r="H75" s="26">
        <f>G75+G76</f>
        <v>1970.39</v>
      </c>
    </row>
    <row r="76" spans="1:8" ht="12.75">
      <c r="A76" s="29"/>
      <c r="B76" s="22"/>
      <c r="C76" s="23" t="s">
        <v>14</v>
      </c>
      <c r="D76" s="17"/>
      <c r="E76" s="24"/>
      <c r="F76" s="25"/>
      <c r="G76" s="28"/>
      <c r="H76" s="26"/>
    </row>
    <row r="77" spans="1:8" ht="12.75">
      <c r="A77" s="29"/>
      <c r="B77" s="22"/>
      <c r="C77" s="23"/>
      <c r="D77" s="17"/>
      <c r="E77" s="24"/>
      <c r="F77" s="25"/>
      <c r="G77" s="28"/>
      <c r="H77" s="26"/>
    </row>
    <row r="78" spans="1:8" ht="12.75">
      <c r="A78" s="29"/>
      <c r="B78" s="104">
        <v>1979</v>
      </c>
      <c r="C78" s="27" t="s">
        <v>42</v>
      </c>
      <c r="D78" s="17"/>
      <c r="E78" s="24"/>
      <c r="F78" s="25" t="s">
        <v>389</v>
      </c>
      <c r="G78" s="28">
        <v>605.04</v>
      </c>
      <c r="H78" s="26">
        <f>G78+G79+G80</f>
        <v>1714.95</v>
      </c>
    </row>
    <row r="79" spans="1:8" ht="12.75">
      <c r="A79" s="29"/>
      <c r="B79" s="22"/>
      <c r="C79" s="23" t="s">
        <v>14</v>
      </c>
      <c r="D79" s="17"/>
      <c r="E79" s="24"/>
      <c r="F79" s="25" t="s">
        <v>621</v>
      </c>
      <c r="G79" s="28">
        <v>1109.91</v>
      </c>
      <c r="H79" s="26"/>
    </row>
    <row r="80" spans="1:8" ht="12.75" customHeight="1">
      <c r="A80" s="29"/>
      <c r="B80" s="22"/>
      <c r="C80" s="23"/>
      <c r="D80" s="17"/>
      <c r="E80" s="24"/>
      <c r="F80" s="25"/>
      <c r="G80" s="28"/>
      <c r="H80" s="26"/>
    </row>
    <row r="81" spans="1:8" ht="12.75">
      <c r="A81" s="29"/>
      <c r="B81" s="104">
        <v>1982</v>
      </c>
      <c r="C81" s="27" t="s">
        <v>103</v>
      </c>
      <c r="D81" s="17"/>
      <c r="E81" s="24"/>
      <c r="F81" s="25" t="s">
        <v>622</v>
      </c>
      <c r="G81" s="28">
        <v>716.85</v>
      </c>
      <c r="H81" s="26">
        <f>G81+G82+G83</f>
        <v>716.85</v>
      </c>
    </row>
    <row r="82" spans="1:8" ht="12.75">
      <c r="A82" s="29"/>
      <c r="B82" s="22"/>
      <c r="C82" s="23" t="s">
        <v>12</v>
      </c>
      <c r="D82" s="17"/>
      <c r="E82" s="24"/>
      <c r="F82" s="25"/>
      <c r="G82" s="28"/>
      <c r="H82" s="26"/>
    </row>
    <row r="83" spans="1:8" ht="12.75">
      <c r="A83" s="29"/>
      <c r="B83" s="22"/>
      <c r="C83" s="23"/>
      <c r="D83" s="17"/>
      <c r="E83" s="24"/>
      <c r="F83" s="25"/>
      <c r="G83" s="28"/>
      <c r="H83" s="26"/>
    </row>
    <row r="84" spans="1:8" ht="12.75">
      <c r="A84" s="29"/>
      <c r="B84" s="104">
        <v>1983</v>
      </c>
      <c r="C84" s="27" t="s">
        <v>44</v>
      </c>
      <c r="D84" s="17"/>
      <c r="E84" s="24"/>
      <c r="F84" s="25" t="s">
        <v>623</v>
      </c>
      <c r="G84" s="28">
        <v>399.4</v>
      </c>
      <c r="H84" s="26">
        <f>G84+G85+G86+G87+G88</f>
        <v>6436.15</v>
      </c>
    </row>
    <row r="85" spans="1:8" ht="12.75">
      <c r="A85" s="29"/>
      <c r="B85" s="22"/>
      <c r="C85" s="23" t="s">
        <v>45</v>
      </c>
      <c r="D85" s="17"/>
      <c r="E85" s="24"/>
      <c r="F85" s="25" t="s">
        <v>624</v>
      </c>
      <c r="G85" s="28">
        <v>872.16</v>
      </c>
      <c r="H85" s="26"/>
    </row>
    <row r="86" spans="1:8" ht="12.75">
      <c r="A86" s="29"/>
      <c r="B86" s="22"/>
      <c r="C86" s="23"/>
      <c r="D86" s="17"/>
      <c r="E86" s="24"/>
      <c r="F86" s="25" t="s">
        <v>625</v>
      </c>
      <c r="G86" s="28">
        <v>202.82</v>
      </c>
      <c r="H86" s="26"/>
    </row>
    <row r="87" spans="1:8" ht="12.75">
      <c r="A87" s="29"/>
      <c r="B87" s="37"/>
      <c r="C87" s="38"/>
      <c r="D87" s="17"/>
      <c r="E87" s="24"/>
      <c r="F87" s="25" t="s">
        <v>626</v>
      </c>
      <c r="G87" s="28">
        <v>871.84</v>
      </c>
      <c r="H87" s="26"/>
    </row>
    <row r="88" spans="1:8" ht="12.75">
      <c r="A88" s="29"/>
      <c r="B88" s="37"/>
      <c r="C88" s="38"/>
      <c r="D88" s="17"/>
      <c r="E88" s="24"/>
      <c r="F88" s="25" t="s">
        <v>627</v>
      </c>
      <c r="G88" s="28">
        <v>4089.93</v>
      </c>
      <c r="H88" s="26"/>
    </row>
    <row r="89" spans="1:8" ht="12.75">
      <c r="A89" s="29"/>
      <c r="B89" s="37"/>
      <c r="C89" s="23"/>
      <c r="D89" s="17"/>
      <c r="E89" s="24"/>
      <c r="F89" s="25"/>
      <c r="G89" s="28"/>
      <c r="H89" s="26"/>
    </row>
    <row r="90" spans="1:8" ht="12.75">
      <c r="A90" s="29"/>
      <c r="B90" s="104">
        <v>1984</v>
      </c>
      <c r="C90" s="27" t="s">
        <v>46</v>
      </c>
      <c r="D90" s="17"/>
      <c r="E90" s="24"/>
      <c r="F90" s="25" t="s">
        <v>628</v>
      </c>
      <c r="G90" s="28">
        <v>962.66</v>
      </c>
      <c r="H90" s="26">
        <f>G90+G91</f>
        <v>962.66</v>
      </c>
    </row>
    <row r="91" spans="1:8" ht="12.75">
      <c r="A91" s="29"/>
      <c r="B91" s="22"/>
      <c r="C91" s="23" t="s">
        <v>12</v>
      </c>
      <c r="D91" s="17"/>
      <c r="E91" s="24"/>
      <c r="F91" s="25"/>
      <c r="G91" s="28"/>
      <c r="H91" s="26"/>
    </row>
    <row r="92" spans="1:8" ht="12.75">
      <c r="A92" s="29"/>
      <c r="B92" s="22"/>
      <c r="C92" s="23"/>
      <c r="D92" s="17"/>
      <c r="E92" s="24"/>
      <c r="F92" s="25"/>
      <c r="G92" s="28"/>
      <c r="H92" s="26"/>
    </row>
    <row r="93" spans="1:8" ht="12.75">
      <c r="A93" s="29"/>
      <c r="B93" s="104">
        <v>1985</v>
      </c>
      <c r="C93" s="27" t="s">
        <v>47</v>
      </c>
      <c r="D93" s="17"/>
      <c r="E93" s="24"/>
      <c r="F93" s="25" t="s">
        <v>629</v>
      </c>
      <c r="G93" s="25">
        <v>563.09</v>
      </c>
      <c r="H93" s="26">
        <f>G93+G94+G95</f>
        <v>563.09</v>
      </c>
    </row>
    <row r="94" spans="1:8" ht="12.75">
      <c r="A94" s="29"/>
      <c r="B94" s="22"/>
      <c r="C94" s="23" t="s">
        <v>12</v>
      </c>
      <c r="D94" s="17"/>
      <c r="E94" s="24"/>
      <c r="F94" s="25"/>
      <c r="G94" s="25"/>
      <c r="H94" s="39"/>
    </row>
    <row r="95" spans="1:8" ht="12.75">
      <c r="A95" s="29"/>
      <c r="B95" s="22"/>
      <c r="C95" s="23"/>
      <c r="D95" s="17"/>
      <c r="E95" s="24"/>
      <c r="F95" s="25"/>
      <c r="G95" s="25"/>
      <c r="H95" s="39"/>
    </row>
    <row r="96" spans="1:8" ht="12.75">
      <c r="A96" s="29"/>
      <c r="B96" s="104">
        <v>1986</v>
      </c>
      <c r="C96" s="27" t="s">
        <v>48</v>
      </c>
      <c r="D96" s="17"/>
      <c r="E96" s="24"/>
      <c r="F96" s="25"/>
      <c r="G96" s="28"/>
      <c r="H96" s="26">
        <f>G96+G97</f>
        <v>0</v>
      </c>
    </row>
    <row r="97" spans="1:8" ht="12.75">
      <c r="A97" s="29"/>
      <c r="B97" s="22"/>
      <c r="C97" s="23" t="s">
        <v>12</v>
      </c>
      <c r="D97" s="17"/>
      <c r="E97" s="24"/>
      <c r="F97" s="25"/>
      <c r="G97" s="28"/>
      <c r="H97" s="26"/>
    </row>
    <row r="98" spans="1:8" ht="13.5" thickBot="1">
      <c r="A98" s="29"/>
      <c r="B98" s="22"/>
      <c r="C98" s="23"/>
      <c r="D98" s="17"/>
      <c r="E98" s="24"/>
      <c r="F98" s="25"/>
      <c r="G98" s="28"/>
      <c r="H98" s="26"/>
    </row>
    <row r="99" spans="1:8" ht="12.75">
      <c r="A99" s="29"/>
      <c r="B99" s="241">
        <v>1981</v>
      </c>
      <c r="C99" s="43" t="s">
        <v>50</v>
      </c>
      <c r="D99" s="17"/>
      <c r="E99" s="24"/>
      <c r="F99" s="25" t="s">
        <v>630</v>
      </c>
      <c r="G99" s="28">
        <v>963.03</v>
      </c>
      <c r="H99" s="26">
        <f>G99+G100+G101</f>
        <v>963.03</v>
      </c>
    </row>
    <row r="100" spans="1:8" ht="12.75">
      <c r="A100" s="55"/>
      <c r="B100" s="64"/>
      <c r="C100" s="44" t="s">
        <v>12</v>
      </c>
      <c r="D100" s="34"/>
      <c r="E100" s="35"/>
      <c r="F100" s="25"/>
      <c r="G100" s="28"/>
      <c r="H100" s="26"/>
    </row>
    <row r="101" spans="1:8" ht="12.75">
      <c r="A101" s="55"/>
      <c r="B101" s="64"/>
      <c r="C101" s="44"/>
      <c r="D101" s="34"/>
      <c r="E101" s="35"/>
      <c r="F101" s="25"/>
      <c r="G101" s="28"/>
      <c r="H101" s="26"/>
    </row>
    <row r="102" spans="1:8" ht="12.75">
      <c r="A102" s="29"/>
      <c r="B102" s="105">
        <v>1989</v>
      </c>
      <c r="C102" s="45" t="s">
        <v>51</v>
      </c>
      <c r="D102" s="17"/>
      <c r="E102" s="24"/>
      <c r="F102" s="25" t="s">
        <v>631</v>
      </c>
      <c r="G102" s="28">
        <v>1133.83</v>
      </c>
      <c r="H102" s="26">
        <f>G102+G103+G104</f>
        <v>1133.83</v>
      </c>
    </row>
    <row r="103" spans="1:8" ht="12.75">
      <c r="A103" s="55"/>
      <c r="B103" s="64"/>
      <c r="C103" s="44" t="s">
        <v>12</v>
      </c>
      <c r="D103" s="34"/>
      <c r="E103" s="35"/>
      <c r="F103" s="25"/>
      <c r="G103" s="28"/>
      <c r="H103" s="26"/>
    </row>
    <row r="104" spans="1:8" ht="12" customHeight="1">
      <c r="A104" s="55"/>
      <c r="B104" s="64"/>
      <c r="C104" s="44"/>
      <c r="D104" s="34"/>
      <c r="E104" s="35"/>
      <c r="F104" s="25"/>
      <c r="G104" s="28"/>
      <c r="H104" s="106"/>
    </row>
    <row r="105" spans="1:8" ht="12.75">
      <c r="A105" s="21"/>
      <c r="B105" s="105">
        <v>1991</v>
      </c>
      <c r="C105" s="45" t="s">
        <v>52</v>
      </c>
      <c r="D105" s="17"/>
      <c r="E105" s="24"/>
      <c r="F105" s="25" t="s">
        <v>632</v>
      </c>
      <c r="G105" s="25">
        <v>333.19</v>
      </c>
      <c r="H105" s="26">
        <f>G105+G106</f>
        <v>333.19</v>
      </c>
    </row>
    <row r="106" spans="1:8" ht="12.75">
      <c r="A106" s="41"/>
      <c r="B106" s="64"/>
      <c r="C106" s="44" t="s">
        <v>12</v>
      </c>
      <c r="D106" s="34"/>
      <c r="E106" s="35"/>
      <c r="F106" s="28"/>
      <c r="G106" s="25"/>
      <c r="H106" s="46"/>
    </row>
    <row r="107" spans="1:8" ht="12.75">
      <c r="A107" s="41"/>
      <c r="B107" s="64"/>
      <c r="C107" s="44"/>
      <c r="D107" s="34"/>
      <c r="E107" s="35"/>
      <c r="F107" s="85"/>
      <c r="G107" s="85"/>
      <c r="H107" s="46"/>
    </row>
    <row r="108" spans="1:8" ht="12.75">
      <c r="A108" s="21"/>
      <c r="B108" s="105">
        <v>1990</v>
      </c>
      <c r="C108" s="45" t="s">
        <v>53</v>
      </c>
      <c r="D108" s="17"/>
      <c r="E108" s="24"/>
      <c r="F108" s="25" t="s">
        <v>633</v>
      </c>
      <c r="G108" s="25">
        <v>1585.14</v>
      </c>
      <c r="H108" s="26">
        <f>G108+G109</f>
        <v>1585.14</v>
      </c>
    </row>
    <row r="109" spans="1:8" ht="12.75">
      <c r="A109" s="21"/>
      <c r="B109" s="32"/>
      <c r="C109" s="47" t="s">
        <v>12</v>
      </c>
      <c r="D109" s="17"/>
      <c r="E109" s="24"/>
      <c r="F109" s="25"/>
      <c r="G109" s="25"/>
      <c r="H109" s="26"/>
    </row>
    <row r="110" spans="1:8" ht="13.5" customHeight="1">
      <c r="A110" s="21"/>
      <c r="B110" s="32"/>
      <c r="C110" s="47"/>
      <c r="D110" s="17"/>
      <c r="E110" s="24"/>
      <c r="F110" s="25"/>
      <c r="G110" s="25"/>
      <c r="H110" s="26"/>
    </row>
    <row r="111" spans="1:8" ht="12.75">
      <c r="A111" s="21"/>
      <c r="B111" s="107">
        <v>1993</v>
      </c>
      <c r="C111" s="48" t="s">
        <v>54</v>
      </c>
      <c r="D111" s="49"/>
      <c r="E111" s="50"/>
      <c r="F111" s="25" t="s">
        <v>634</v>
      </c>
      <c r="G111" s="25">
        <v>3815.52</v>
      </c>
      <c r="H111" s="26">
        <f>G111+G112+G113+G114</f>
        <v>10846.33</v>
      </c>
    </row>
    <row r="112" spans="1:8" ht="12.75">
      <c r="A112" s="21"/>
      <c r="B112" s="103"/>
      <c r="C112" s="52" t="s">
        <v>55</v>
      </c>
      <c r="D112" s="49"/>
      <c r="E112" s="50"/>
      <c r="F112" s="25" t="s">
        <v>635</v>
      </c>
      <c r="G112" s="25">
        <v>2155.66</v>
      </c>
      <c r="H112" s="26"/>
    </row>
    <row r="113" spans="1:8" ht="15" customHeight="1">
      <c r="A113" s="21"/>
      <c r="B113" s="103"/>
      <c r="C113" s="52"/>
      <c r="D113" s="49"/>
      <c r="E113" s="50"/>
      <c r="F113" s="25" t="s">
        <v>636</v>
      </c>
      <c r="G113" s="25">
        <v>1384.51</v>
      </c>
      <c r="H113" s="26"/>
    </row>
    <row r="114" spans="1:8" ht="13.5" customHeight="1">
      <c r="A114" s="21"/>
      <c r="B114" s="51"/>
      <c r="C114" s="52"/>
      <c r="D114" s="49"/>
      <c r="E114" s="50"/>
      <c r="F114" s="25" t="s">
        <v>637</v>
      </c>
      <c r="G114" s="25">
        <v>3490.64</v>
      </c>
      <c r="H114" s="26"/>
    </row>
    <row r="115" spans="1:8" ht="12.75" customHeight="1">
      <c r="A115" s="21"/>
      <c r="B115" s="51"/>
      <c r="C115" s="52"/>
      <c r="D115" s="49"/>
      <c r="E115" s="50"/>
      <c r="F115" s="25"/>
      <c r="G115" s="25"/>
      <c r="H115" s="26"/>
    </row>
    <row r="116" spans="1:8" ht="12.75">
      <c r="A116" s="21"/>
      <c r="B116" s="108">
        <v>1994</v>
      </c>
      <c r="C116" s="48" t="s">
        <v>56</v>
      </c>
      <c r="D116" s="49"/>
      <c r="E116" s="53"/>
      <c r="F116" s="25" t="s">
        <v>638</v>
      </c>
      <c r="G116" s="25">
        <v>149.56</v>
      </c>
      <c r="H116" s="26">
        <f>G116+G117</f>
        <v>966</v>
      </c>
    </row>
    <row r="117" spans="1:8" ht="12.75">
      <c r="A117" s="21"/>
      <c r="B117" s="108"/>
      <c r="C117" s="52" t="s">
        <v>57</v>
      </c>
      <c r="D117" s="49"/>
      <c r="E117" s="50"/>
      <c r="F117" s="25" t="s">
        <v>639</v>
      </c>
      <c r="G117" s="25">
        <v>816.44</v>
      </c>
      <c r="H117" s="26"/>
    </row>
    <row r="118" spans="1:8" ht="12.75">
      <c r="A118" s="21"/>
      <c r="B118" s="51"/>
      <c r="C118" s="52"/>
      <c r="D118" s="49"/>
      <c r="E118" s="50"/>
      <c r="F118" s="25"/>
      <c r="G118" s="25"/>
      <c r="H118" s="26"/>
    </row>
    <row r="119" spans="1:8" ht="12" customHeight="1">
      <c r="A119" s="21"/>
      <c r="B119" s="51"/>
      <c r="C119" s="48"/>
      <c r="D119" s="49"/>
      <c r="E119" s="50"/>
      <c r="F119" s="25"/>
      <c r="G119" s="25"/>
      <c r="H119" s="26"/>
    </row>
    <row r="120" spans="1:8" ht="12.75">
      <c r="A120" s="109"/>
      <c r="B120" s="32">
        <v>1995</v>
      </c>
      <c r="C120" s="45" t="s">
        <v>104</v>
      </c>
      <c r="D120" s="17"/>
      <c r="E120" s="24"/>
      <c r="F120" s="25" t="s">
        <v>640</v>
      </c>
      <c r="G120" s="25">
        <v>1651.7</v>
      </c>
      <c r="H120" s="26">
        <f>G120+G121</f>
        <v>1651.7</v>
      </c>
    </row>
    <row r="121" spans="1:8" ht="12.75">
      <c r="A121" s="21"/>
      <c r="B121" s="32"/>
      <c r="C121" s="47" t="s">
        <v>105</v>
      </c>
      <c r="D121" s="17"/>
      <c r="E121" s="24"/>
      <c r="F121" s="25"/>
      <c r="G121" s="25"/>
      <c r="H121" s="26"/>
    </row>
    <row r="122" spans="1:8" ht="12.75">
      <c r="A122" s="21"/>
      <c r="B122" s="32"/>
      <c r="C122" s="47"/>
      <c r="D122" s="17"/>
      <c r="E122" s="24"/>
      <c r="F122" s="25"/>
      <c r="G122" s="25"/>
      <c r="H122" s="26"/>
    </row>
    <row r="123" spans="1:8" ht="12.75">
      <c r="A123" s="21"/>
      <c r="B123" s="103">
        <v>1996</v>
      </c>
      <c r="C123" s="48" t="s">
        <v>59</v>
      </c>
      <c r="D123" s="49"/>
      <c r="E123" s="50"/>
      <c r="F123" s="25" t="s">
        <v>641</v>
      </c>
      <c r="G123" s="25">
        <v>717.82</v>
      </c>
      <c r="H123" s="26">
        <f>G123+G124</f>
        <v>758.2</v>
      </c>
    </row>
    <row r="124" spans="1:8" ht="12.75">
      <c r="A124" s="21"/>
      <c r="B124" s="103"/>
      <c r="C124" s="52" t="s">
        <v>12</v>
      </c>
      <c r="D124" s="49"/>
      <c r="E124" s="50"/>
      <c r="F124" s="25" t="s">
        <v>642</v>
      </c>
      <c r="G124" s="25">
        <v>40.38</v>
      </c>
      <c r="H124" s="26"/>
    </row>
    <row r="125" spans="1:8" ht="14.25" customHeight="1">
      <c r="A125" s="21"/>
      <c r="B125" s="103"/>
      <c r="C125" s="48"/>
      <c r="D125" s="49"/>
      <c r="E125" s="50"/>
      <c r="F125" s="25"/>
      <c r="G125" s="25"/>
      <c r="H125" s="26"/>
    </row>
    <row r="126" spans="1:8" ht="12.75">
      <c r="A126" s="21"/>
      <c r="B126" s="32">
        <v>1997</v>
      </c>
      <c r="C126" s="45" t="s">
        <v>60</v>
      </c>
      <c r="D126" s="17"/>
      <c r="E126" s="24"/>
      <c r="F126" s="25" t="s">
        <v>643</v>
      </c>
      <c r="G126" s="25">
        <v>744.53</v>
      </c>
      <c r="H126" s="26">
        <f>G126+G127</f>
        <v>744.53</v>
      </c>
    </row>
    <row r="127" spans="1:8" ht="12.75">
      <c r="A127" s="21"/>
      <c r="B127" s="32"/>
      <c r="C127" s="47" t="s">
        <v>12</v>
      </c>
      <c r="D127" s="17"/>
      <c r="E127" s="24"/>
      <c r="F127" s="25"/>
      <c r="G127" s="25"/>
      <c r="H127" s="26"/>
    </row>
    <row r="128" spans="1:8" ht="12.75">
      <c r="A128" s="21"/>
      <c r="B128" s="32"/>
      <c r="C128" s="45"/>
      <c r="D128" s="17"/>
      <c r="E128" s="24"/>
      <c r="F128" s="25"/>
      <c r="G128" s="25"/>
      <c r="H128" s="26"/>
    </row>
    <row r="129" spans="1:8" ht="12.75">
      <c r="A129" s="21"/>
      <c r="B129" s="32">
        <v>1998</v>
      </c>
      <c r="C129" s="45" t="s">
        <v>61</v>
      </c>
      <c r="D129" s="17"/>
      <c r="E129" s="24"/>
      <c r="F129" s="25" t="s">
        <v>644</v>
      </c>
      <c r="G129" s="25">
        <v>1040.05</v>
      </c>
      <c r="H129" s="26">
        <f>G129+G130</f>
        <v>1040.05</v>
      </c>
    </row>
    <row r="130" spans="1:8" ht="12.75">
      <c r="A130" s="21"/>
      <c r="B130" s="32"/>
      <c r="C130" s="47" t="s">
        <v>35</v>
      </c>
      <c r="D130" s="17"/>
      <c r="E130" s="24"/>
      <c r="F130" s="25"/>
      <c r="G130" s="25"/>
      <c r="H130" s="26"/>
    </row>
    <row r="131" spans="1:8" ht="12.75">
      <c r="A131" s="21"/>
      <c r="B131" s="32"/>
      <c r="C131" s="45"/>
      <c r="D131" s="17"/>
      <c r="E131" s="24"/>
      <c r="F131" s="25"/>
      <c r="G131" s="25"/>
      <c r="H131" s="26"/>
    </row>
    <row r="132" spans="1:8" ht="12.75">
      <c r="A132" s="21"/>
      <c r="B132" s="32">
        <v>2000</v>
      </c>
      <c r="C132" s="45" t="s">
        <v>62</v>
      </c>
      <c r="D132" s="17"/>
      <c r="E132" s="24"/>
      <c r="F132" s="25" t="s">
        <v>645</v>
      </c>
      <c r="G132" s="25">
        <v>1489.87</v>
      </c>
      <c r="H132" s="26">
        <f>G132+G133</f>
        <v>2125.43</v>
      </c>
    </row>
    <row r="133" spans="1:8" ht="12.75">
      <c r="A133" s="21"/>
      <c r="B133" s="32"/>
      <c r="C133" s="47" t="s">
        <v>63</v>
      </c>
      <c r="D133" s="17"/>
      <c r="E133" s="24"/>
      <c r="F133" s="25" t="s">
        <v>646</v>
      </c>
      <c r="G133" s="25">
        <v>635.56</v>
      </c>
      <c r="H133" s="26"/>
    </row>
    <row r="134" spans="1:8" ht="12.75">
      <c r="A134" s="21"/>
      <c r="B134" s="32"/>
      <c r="C134" s="47"/>
      <c r="D134" s="17"/>
      <c r="E134" s="24"/>
      <c r="F134" s="25"/>
      <c r="G134" s="25"/>
      <c r="H134" s="26"/>
    </row>
    <row r="135" spans="1:8" ht="12.75">
      <c r="A135" s="21"/>
      <c r="B135" s="32">
        <v>2001</v>
      </c>
      <c r="C135" s="45" t="s">
        <v>64</v>
      </c>
      <c r="D135" s="17"/>
      <c r="E135" s="24"/>
      <c r="F135" s="25" t="s">
        <v>647</v>
      </c>
      <c r="G135" s="25">
        <v>473.24</v>
      </c>
      <c r="H135" s="26">
        <f>G135+G136</f>
        <v>1550.94</v>
      </c>
    </row>
    <row r="136" spans="1:8" ht="12.75">
      <c r="A136" s="21"/>
      <c r="B136" s="32"/>
      <c r="C136" s="47" t="s">
        <v>65</v>
      </c>
      <c r="D136" s="17"/>
      <c r="E136" s="24"/>
      <c r="F136" s="25" t="s">
        <v>648</v>
      </c>
      <c r="G136" s="25">
        <v>1077.7</v>
      </c>
      <c r="H136" s="26"/>
    </row>
    <row r="137" spans="1:8" ht="12.75">
      <c r="A137" s="21"/>
      <c r="B137" s="64"/>
      <c r="C137" s="54"/>
      <c r="D137" s="34"/>
      <c r="E137" s="35"/>
      <c r="F137" s="56"/>
      <c r="G137" s="56"/>
      <c r="H137" s="46"/>
    </row>
    <row r="138" spans="1:8" ht="12.75">
      <c r="A138" s="21"/>
      <c r="B138" s="64">
        <v>2002</v>
      </c>
      <c r="C138" s="54" t="s">
        <v>66</v>
      </c>
      <c r="D138" s="34"/>
      <c r="E138" s="35"/>
      <c r="F138" s="56" t="s">
        <v>649</v>
      </c>
      <c r="G138" s="56">
        <v>2256.48</v>
      </c>
      <c r="H138" s="46">
        <f>G138+G139+G140</f>
        <v>6949.950000000001</v>
      </c>
    </row>
    <row r="139" spans="1:8" ht="12.75">
      <c r="A139" s="21"/>
      <c r="B139" s="64"/>
      <c r="C139" s="44" t="s">
        <v>57</v>
      </c>
      <c r="D139" s="34"/>
      <c r="E139" s="35"/>
      <c r="F139" s="56" t="s">
        <v>650</v>
      </c>
      <c r="G139" s="56">
        <v>4693.47</v>
      </c>
      <c r="H139" s="46"/>
    </row>
    <row r="140" spans="1:8" ht="12.75">
      <c r="A140" s="21"/>
      <c r="B140" s="64"/>
      <c r="C140" s="54"/>
      <c r="D140" s="34"/>
      <c r="E140" s="35"/>
      <c r="F140" s="56"/>
      <c r="G140" s="56"/>
      <c r="H140" s="46"/>
    </row>
    <row r="141" spans="1:8" ht="12.75">
      <c r="A141" s="21"/>
      <c r="B141" s="64"/>
      <c r="C141" s="54"/>
      <c r="D141" s="34"/>
      <c r="E141" s="35"/>
      <c r="F141" s="56"/>
      <c r="G141" s="56"/>
      <c r="H141" s="46"/>
    </row>
    <row r="142" spans="1:8" ht="12.75">
      <c r="A142" s="21"/>
      <c r="B142" s="64">
        <v>2003</v>
      </c>
      <c r="C142" s="54" t="s">
        <v>67</v>
      </c>
      <c r="D142" s="34"/>
      <c r="E142" s="35"/>
      <c r="F142" s="56" t="s">
        <v>651</v>
      </c>
      <c r="G142" s="56">
        <v>249.03</v>
      </c>
      <c r="H142" s="46">
        <f>G142+G143</f>
        <v>1589.69</v>
      </c>
    </row>
    <row r="143" spans="1:8" ht="12.75">
      <c r="A143" s="21"/>
      <c r="B143" s="64"/>
      <c r="C143" s="44" t="s">
        <v>68</v>
      </c>
      <c r="D143" s="34"/>
      <c r="E143" s="35"/>
      <c r="F143" s="56" t="s">
        <v>652</v>
      </c>
      <c r="G143" s="56">
        <v>1340.66</v>
      </c>
      <c r="H143" s="46"/>
    </row>
    <row r="144" spans="1:8" ht="12.75">
      <c r="A144" s="21"/>
      <c r="B144" s="64"/>
      <c r="C144" s="54"/>
      <c r="D144" s="34"/>
      <c r="E144" s="35"/>
      <c r="F144" s="56"/>
      <c r="G144" s="56"/>
      <c r="H144" s="46"/>
    </row>
    <row r="145" spans="1:8" ht="12.75">
      <c r="A145" s="21"/>
      <c r="B145" s="64">
        <v>2004</v>
      </c>
      <c r="C145" s="54" t="s">
        <v>69</v>
      </c>
      <c r="D145" s="34"/>
      <c r="E145" s="35"/>
      <c r="F145" s="56" t="s">
        <v>653</v>
      </c>
      <c r="G145" s="56">
        <v>540.44</v>
      </c>
      <c r="H145" s="46">
        <f>G145+G146</f>
        <v>540.44</v>
      </c>
    </row>
    <row r="146" spans="1:8" ht="12.75">
      <c r="A146" s="21"/>
      <c r="B146" s="64"/>
      <c r="C146" s="44" t="s">
        <v>70</v>
      </c>
      <c r="D146" s="34"/>
      <c r="E146" s="35"/>
      <c r="F146" s="56"/>
      <c r="G146" s="56"/>
      <c r="H146" s="46"/>
    </row>
    <row r="147" spans="1:8" ht="12.75">
      <c r="A147" s="21"/>
      <c r="B147" s="64"/>
      <c r="C147" s="54"/>
      <c r="D147" s="34"/>
      <c r="E147" s="35"/>
      <c r="F147" s="56"/>
      <c r="G147" s="56"/>
      <c r="H147" s="46"/>
    </row>
    <row r="148" spans="1:8" ht="12.75">
      <c r="A148" s="21"/>
      <c r="B148" s="64">
        <v>2005</v>
      </c>
      <c r="C148" s="54" t="s">
        <v>71</v>
      </c>
      <c r="D148" s="34"/>
      <c r="E148" s="35"/>
      <c r="F148" s="56" t="s">
        <v>654</v>
      </c>
      <c r="G148" s="56">
        <v>2402.25</v>
      </c>
      <c r="H148" s="46">
        <f>G148+G149+G150</f>
        <v>4572</v>
      </c>
    </row>
    <row r="149" spans="1:8" ht="12.75">
      <c r="A149" s="21"/>
      <c r="B149" s="64"/>
      <c r="C149" s="44" t="s">
        <v>12</v>
      </c>
      <c r="D149" s="34"/>
      <c r="E149" s="35"/>
      <c r="F149" s="56" t="s">
        <v>655</v>
      </c>
      <c r="G149" s="56">
        <v>2169.75</v>
      </c>
      <c r="H149" s="46"/>
    </row>
    <row r="150" spans="1:8" ht="12.75">
      <c r="A150" s="21"/>
      <c r="B150" s="64"/>
      <c r="C150" s="54"/>
      <c r="D150" s="34"/>
      <c r="E150" s="35"/>
      <c r="F150" s="56"/>
      <c r="G150" s="56"/>
      <c r="H150" s="46"/>
    </row>
    <row r="151" spans="1:8" ht="12.75">
      <c r="A151" s="21"/>
      <c r="B151" s="64"/>
      <c r="C151" s="54"/>
      <c r="D151" s="34"/>
      <c r="E151" s="35"/>
      <c r="F151" s="56"/>
      <c r="G151" s="56"/>
      <c r="H151" s="46"/>
    </row>
    <row r="152" spans="1:8" ht="12.75">
      <c r="A152" s="21"/>
      <c r="B152" s="110">
        <v>3200</v>
      </c>
      <c r="C152" s="57" t="s">
        <v>72</v>
      </c>
      <c r="D152" s="58"/>
      <c r="E152" s="59"/>
      <c r="F152" s="56" t="s">
        <v>656</v>
      </c>
      <c r="G152" s="56">
        <v>3191.69</v>
      </c>
      <c r="H152" s="46">
        <f>G152+G153+G154</f>
        <v>4287.1900000000005</v>
      </c>
    </row>
    <row r="153" spans="1:8" ht="12.75">
      <c r="A153" s="21"/>
      <c r="B153" s="110"/>
      <c r="C153" s="111" t="s">
        <v>12</v>
      </c>
      <c r="D153" s="58"/>
      <c r="E153" s="59"/>
      <c r="F153" s="56" t="s">
        <v>657</v>
      </c>
      <c r="G153" s="56">
        <v>1095.5</v>
      </c>
      <c r="H153" s="46"/>
    </row>
    <row r="154" spans="1:8" ht="12.75" customHeight="1">
      <c r="A154" s="21"/>
      <c r="B154" s="110"/>
      <c r="C154" s="57"/>
      <c r="D154" s="58"/>
      <c r="E154" s="59"/>
      <c r="F154" s="56"/>
      <c r="G154" s="56"/>
      <c r="H154" s="46"/>
    </row>
    <row r="155" spans="1:8" ht="12.75">
      <c r="A155" s="21"/>
      <c r="B155" s="64">
        <v>3300</v>
      </c>
      <c r="C155" s="54" t="s">
        <v>73</v>
      </c>
      <c r="D155" s="60"/>
      <c r="E155" s="35"/>
      <c r="F155" s="56" t="s">
        <v>658</v>
      </c>
      <c r="G155" s="56">
        <v>5173.51</v>
      </c>
      <c r="H155" s="46">
        <f>G155+G156</f>
        <v>5173.51</v>
      </c>
    </row>
    <row r="156" spans="1:8" ht="12.75">
      <c r="A156" s="21"/>
      <c r="B156" s="64"/>
      <c r="C156" s="44" t="s">
        <v>74</v>
      </c>
      <c r="D156" s="29"/>
      <c r="E156" s="35"/>
      <c r="F156" s="56"/>
      <c r="G156" s="56"/>
      <c r="H156" s="46"/>
    </row>
    <row r="157" spans="1:8" ht="12.75">
      <c r="A157" s="21"/>
      <c r="B157" s="64"/>
      <c r="C157" s="54"/>
      <c r="D157" s="29"/>
      <c r="E157" s="35"/>
      <c r="F157" s="56"/>
      <c r="G157" s="56"/>
      <c r="H157" s="46"/>
    </row>
    <row r="158" spans="1:8" ht="12.75">
      <c r="A158" s="21"/>
      <c r="B158" s="64">
        <v>3682</v>
      </c>
      <c r="C158" s="54" t="s">
        <v>75</v>
      </c>
      <c r="D158" s="60"/>
      <c r="E158" s="35"/>
      <c r="F158" s="29" t="s">
        <v>659</v>
      </c>
      <c r="G158" s="25">
        <v>237.62</v>
      </c>
      <c r="H158" s="46">
        <f>G158+G159</f>
        <v>237.62</v>
      </c>
    </row>
    <row r="159" spans="1:8" ht="12.75">
      <c r="A159" s="21"/>
      <c r="B159" s="64"/>
      <c r="C159" s="44" t="s">
        <v>12</v>
      </c>
      <c r="D159" s="29"/>
      <c r="E159" s="35"/>
      <c r="F159" s="56"/>
      <c r="G159" s="56"/>
      <c r="H159" s="46"/>
    </row>
    <row r="160" spans="1:8" ht="12" customHeight="1">
      <c r="A160" s="41"/>
      <c r="B160" s="64"/>
      <c r="C160" s="54"/>
      <c r="D160" s="29"/>
      <c r="E160" s="35"/>
      <c r="F160" s="56"/>
      <c r="G160" s="56"/>
      <c r="H160" s="46"/>
    </row>
    <row r="161" spans="1:8" ht="12.75">
      <c r="A161" s="41"/>
      <c r="B161" s="64">
        <v>3137</v>
      </c>
      <c r="C161" s="54" t="s">
        <v>76</v>
      </c>
      <c r="D161" s="62"/>
      <c r="E161" s="35"/>
      <c r="F161" s="56" t="s">
        <v>660</v>
      </c>
      <c r="G161" s="56">
        <v>412.12</v>
      </c>
      <c r="H161" s="46">
        <f>G161+G162</f>
        <v>412.12</v>
      </c>
    </row>
    <row r="162" spans="1:8" ht="12.75">
      <c r="A162" s="41"/>
      <c r="B162" s="64"/>
      <c r="C162" s="44" t="s">
        <v>12</v>
      </c>
      <c r="D162" s="29"/>
      <c r="E162" s="35"/>
      <c r="F162" s="56"/>
      <c r="G162" s="56"/>
      <c r="H162" s="46"/>
    </row>
    <row r="163" spans="1:8" ht="15" customHeight="1">
      <c r="A163" s="41"/>
      <c r="B163" s="64"/>
      <c r="C163" s="54"/>
      <c r="D163" s="29"/>
      <c r="E163" s="35"/>
      <c r="F163" s="56"/>
      <c r="G163" s="56"/>
      <c r="H163" s="46"/>
    </row>
    <row r="164" spans="1:8" ht="12.75">
      <c r="A164" s="41"/>
      <c r="B164" s="64">
        <v>1619</v>
      </c>
      <c r="C164" s="54" t="s">
        <v>0</v>
      </c>
      <c r="D164" s="29"/>
      <c r="E164" s="35"/>
      <c r="F164" s="56" t="s">
        <v>661</v>
      </c>
      <c r="G164" s="56">
        <v>1370.86</v>
      </c>
      <c r="H164" s="46">
        <f>G164+G165</f>
        <v>1370.86</v>
      </c>
    </row>
    <row r="165" spans="1:8" ht="12.75">
      <c r="A165" s="41"/>
      <c r="B165" s="64"/>
      <c r="C165" s="44" t="s">
        <v>77</v>
      </c>
      <c r="D165" s="29"/>
      <c r="E165" s="35"/>
      <c r="F165" s="56"/>
      <c r="G165" s="56"/>
      <c r="H165" s="46"/>
    </row>
    <row r="166" spans="1:8" ht="15" customHeight="1">
      <c r="A166" s="41"/>
      <c r="B166" s="64"/>
      <c r="C166" s="54"/>
      <c r="D166" s="29"/>
      <c r="E166" s="35"/>
      <c r="F166" s="56"/>
      <c r="G166" s="56"/>
      <c r="H166" s="46"/>
    </row>
    <row r="167" spans="1:8" ht="12.75">
      <c r="A167" s="41"/>
      <c r="B167" s="64">
        <v>1620</v>
      </c>
      <c r="C167" s="54" t="s">
        <v>78</v>
      </c>
      <c r="D167" s="29"/>
      <c r="E167" s="35"/>
      <c r="F167" s="56" t="s">
        <v>662</v>
      </c>
      <c r="G167" s="56">
        <v>994.57</v>
      </c>
      <c r="H167" s="46">
        <f>G167+G168</f>
        <v>994.57</v>
      </c>
    </row>
    <row r="168" spans="1:8" ht="12.75">
      <c r="A168" s="41"/>
      <c r="B168" s="64"/>
      <c r="C168" s="44" t="s">
        <v>12</v>
      </c>
      <c r="D168" s="29"/>
      <c r="E168" s="35"/>
      <c r="F168" s="56"/>
      <c r="G168" s="56"/>
      <c r="H168" s="46"/>
    </row>
    <row r="169" spans="1:8" ht="12.75">
      <c r="A169" s="41"/>
      <c r="B169" s="64"/>
      <c r="C169" s="54"/>
      <c r="D169" s="29"/>
      <c r="E169" s="35"/>
      <c r="F169" s="56"/>
      <c r="G169" s="56"/>
      <c r="H169" s="46"/>
    </row>
    <row r="170" spans="1:8" ht="12.75">
      <c r="A170" s="41"/>
      <c r="B170" s="64">
        <v>1621</v>
      </c>
      <c r="C170" s="54" t="s">
        <v>79</v>
      </c>
      <c r="D170" s="8"/>
      <c r="E170" s="35"/>
      <c r="F170" s="56" t="s">
        <v>663</v>
      </c>
      <c r="G170" s="56">
        <v>833.93</v>
      </c>
      <c r="H170" s="46">
        <f>G170+G171+G172</f>
        <v>2205.96</v>
      </c>
    </row>
    <row r="171" spans="1:8" ht="12.75">
      <c r="A171" s="41"/>
      <c r="B171" s="64"/>
      <c r="C171" s="44" t="s">
        <v>12</v>
      </c>
      <c r="D171" s="29"/>
      <c r="E171" s="35"/>
      <c r="F171" s="56" t="s">
        <v>664</v>
      </c>
      <c r="G171" s="56">
        <v>532.53</v>
      </c>
      <c r="H171" s="46"/>
    </row>
    <row r="172" spans="1:8" ht="12.75">
      <c r="A172" s="41"/>
      <c r="B172" s="64"/>
      <c r="C172" s="54"/>
      <c r="D172" s="29"/>
      <c r="E172" s="35"/>
      <c r="F172" s="56" t="s">
        <v>665</v>
      </c>
      <c r="G172" s="56">
        <v>839.5</v>
      </c>
      <c r="H172" s="46"/>
    </row>
    <row r="173" spans="1:8" ht="12.75">
      <c r="A173" s="41"/>
      <c r="B173" s="64"/>
      <c r="C173" s="54"/>
      <c r="D173" s="29"/>
      <c r="E173" s="35"/>
      <c r="F173" s="56"/>
      <c r="G173" s="56"/>
      <c r="H173" s="46"/>
    </row>
    <row r="174" spans="1:8" ht="12.75">
      <c r="A174" s="41"/>
      <c r="B174" s="64">
        <v>1746</v>
      </c>
      <c r="C174" s="54" t="s">
        <v>106</v>
      </c>
      <c r="D174" s="63"/>
      <c r="E174" s="35"/>
      <c r="F174" s="56" t="s">
        <v>666</v>
      </c>
      <c r="G174" s="56">
        <v>534.13</v>
      </c>
      <c r="H174" s="46">
        <f>G174+G175</f>
        <v>534.13</v>
      </c>
    </row>
    <row r="175" spans="1:8" ht="12.75">
      <c r="A175" s="41"/>
      <c r="B175" s="64"/>
      <c r="C175" s="44" t="s">
        <v>107</v>
      </c>
      <c r="D175" s="8"/>
      <c r="E175" s="35"/>
      <c r="F175" s="56"/>
      <c r="G175" s="56"/>
      <c r="H175" s="46"/>
    </row>
    <row r="176" spans="1:8" ht="12.75">
      <c r="A176" s="41"/>
      <c r="B176" s="64"/>
      <c r="C176" s="61"/>
      <c r="D176" s="63"/>
      <c r="E176" s="35"/>
      <c r="F176" s="56"/>
      <c r="G176" s="56"/>
      <c r="H176" s="46"/>
    </row>
    <row r="177" spans="1:8" ht="12.75">
      <c r="A177" s="41"/>
      <c r="B177" s="64">
        <v>2080</v>
      </c>
      <c r="C177" s="54" t="s">
        <v>108</v>
      </c>
      <c r="D177" s="63"/>
      <c r="E177" s="35"/>
      <c r="F177" s="56" t="s">
        <v>667</v>
      </c>
      <c r="G177" s="56">
        <v>1323.09</v>
      </c>
      <c r="H177" s="46">
        <f>G177+G178</f>
        <v>1323.09</v>
      </c>
    </row>
    <row r="178" spans="1:8" ht="12.75">
      <c r="A178" s="41"/>
      <c r="B178" s="64"/>
      <c r="C178" s="44" t="s">
        <v>109</v>
      </c>
      <c r="D178" s="8"/>
      <c r="E178" s="35"/>
      <c r="F178" s="56"/>
      <c r="G178" s="56"/>
      <c r="H178" s="46"/>
    </row>
    <row r="179" spans="1:8" ht="12.75">
      <c r="A179" s="41"/>
      <c r="B179" s="64"/>
      <c r="C179" s="44"/>
      <c r="D179" s="63"/>
      <c r="E179" s="35"/>
      <c r="F179" s="56"/>
      <c r="G179" s="56"/>
      <c r="H179" s="46"/>
    </row>
    <row r="180" spans="1:8" ht="12.75">
      <c r="A180" s="41"/>
      <c r="B180" s="55">
        <v>2213</v>
      </c>
      <c r="C180" s="61" t="s">
        <v>82</v>
      </c>
      <c r="D180" s="63"/>
      <c r="E180" s="35"/>
      <c r="F180" s="56" t="s">
        <v>668</v>
      </c>
      <c r="G180" s="56">
        <v>86.89</v>
      </c>
      <c r="H180" s="46">
        <f>G180+G181+G182</f>
        <v>2074.36</v>
      </c>
    </row>
    <row r="181" spans="1:8" ht="12.75">
      <c r="A181" s="41"/>
      <c r="B181" s="55"/>
      <c r="C181" s="61" t="s">
        <v>83</v>
      </c>
      <c r="D181" s="8"/>
      <c r="E181" s="35"/>
      <c r="F181" s="56" t="s">
        <v>609</v>
      </c>
      <c r="G181" s="56">
        <v>1987.47</v>
      </c>
      <c r="H181" s="46"/>
    </row>
    <row r="182" spans="1:8" ht="12.75">
      <c r="A182" s="41"/>
      <c r="B182" s="55"/>
      <c r="C182" s="61"/>
      <c r="D182" s="63"/>
      <c r="E182" s="35"/>
      <c r="F182" s="56"/>
      <c r="G182" s="56"/>
      <c r="H182" s="46"/>
    </row>
    <row r="183" spans="1:8" ht="12.75">
      <c r="A183" s="41"/>
      <c r="B183" s="114"/>
      <c r="C183" s="113"/>
      <c r="D183" s="63"/>
      <c r="E183" s="35"/>
      <c r="F183" s="56"/>
      <c r="G183" s="56"/>
      <c r="H183" s="46"/>
    </row>
    <row r="184" spans="1:8" ht="12.75">
      <c r="A184" s="41"/>
      <c r="B184" s="112">
        <v>3122</v>
      </c>
      <c r="C184" s="113" t="s">
        <v>84</v>
      </c>
      <c r="D184" s="63"/>
      <c r="E184" s="35"/>
      <c r="F184" s="56" t="s">
        <v>669</v>
      </c>
      <c r="G184" s="56">
        <v>1223.55</v>
      </c>
      <c r="H184" s="46">
        <f>G184+G185</f>
        <v>1223.55</v>
      </c>
    </row>
    <row r="185" spans="1:8" ht="12.75">
      <c r="A185" s="41"/>
      <c r="B185" s="112"/>
      <c r="C185" s="113" t="s">
        <v>85</v>
      </c>
      <c r="D185" s="8"/>
      <c r="E185" s="35"/>
      <c r="F185" s="56"/>
      <c r="G185" s="56"/>
      <c r="H185" s="46"/>
    </row>
    <row r="186" spans="1:8" ht="12.75">
      <c r="A186" s="41"/>
      <c r="B186" s="114"/>
      <c r="C186" s="65"/>
      <c r="D186" s="63"/>
      <c r="E186" s="35"/>
      <c r="F186" s="56"/>
      <c r="G186" s="56"/>
      <c r="H186" s="46"/>
    </row>
    <row r="187" spans="1:8" ht="12.75">
      <c r="A187" s="41"/>
      <c r="B187" s="66">
        <v>1718</v>
      </c>
      <c r="C187" s="61" t="s">
        <v>86</v>
      </c>
      <c r="D187" s="63"/>
      <c r="E187" s="35"/>
      <c r="F187" s="56" t="s">
        <v>670</v>
      </c>
      <c r="G187" s="56">
        <v>1125.73</v>
      </c>
      <c r="H187" s="46">
        <f>G187+G188</f>
        <v>1125.73</v>
      </c>
    </row>
    <row r="188" spans="1:8" ht="12.75">
      <c r="A188" s="41"/>
      <c r="B188" s="32"/>
      <c r="C188" s="65" t="s">
        <v>87</v>
      </c>
      <c r="D188" s="63"/>
      <c r="E188" s="24"/>
      <c r="F188" s="56"/>
      <c r="G188" s="56"/>
      <c r="H188" s="46"/>
    </row>
    <row r="189" spans="1:8" ht="12.75">
      <c r="A189" s="41"/>
      <c r="B189" s="64"/>
      <c r="C189" s="61"/>
      <c r="D189" s="63"/>
      <c r="E189" s="35"/>
      <c r="F189" s="56"/>
      <c r="G189" s="56"/>
      <c r="H189" s="46"/>
    </row>
    <row r="190" spans="1:8" ht="12.75">
      <c r="A190" s="41"/>
      <c r="B190" s="66">
        <v>2191</v>
      </c>
      <c r="C190" s="61" t="s">
        <v>88</v>
      </c>
      <c r="D190" s="63"/>
      <c r="E190" s="35"/>
      <c r="F190" s="56" t="s">
        <v>175</v>
      </c>
      <c r="G190" s="56">
        <v>1078.85</v>
      </c>
      <c r="H190" s="46">
        <f>G190+G191</f>
        <v>1078.85</v>
      </c>
    </row>
    <row r="191" spans="1:8" ht="12.75">
      <c r="A191" s="41"/>
      <c r="B191" s="66"/>
      <c r="C191" s="61" t="s">
        <v>89</v>
      </c>
      <c r="D191" s="63"/>
      <c r="E191" s="35"/>
      <c r="F191" s="56"/>
      <c r="G191" s="56"/>
      <c r="H191" s="46"/>
    </row>
    <row r="192" spans="1:8" ht="12.75">
      <c r="A192" s="41"/>
      <c r="B192" s="66"/>
      <c r="C192" s="61"/>
      <c r="D192" s="63"/>
      <c r="E192" s="35"/>
      <c r="F192" s="56"/>
      <c r="G192" s="56"/>
      <c r="H192" s="46"/>
    </row>
    <row r="193" spans="1:8" ht="12.75">
      <c r="A193" s="41"/>
      <c r="B193" s="66">
        <v>2486</v>
      </c>
      <c r="C193" s="61" t="s">
        <v>96</v>
      </c>
      <c r="D193" s="63"/>
      <c r="E193" s="35"/>
      <c r="F193" s="56" t="s">
        <v>618</v>
      </c>
      <c r="G193" s="56">
        <v>1163.8</v>
      </c>
      <c r="H193" s="46">
        <f>G193</f>
        <v>1163.8</v>
      </c>
    </row>
    <row r="194" spans="1:8" ht="12.75">
      <c r="A194" s="41"/>
      <c r="B194" s="66"/>
      <c r="C194" s="61" t="s">
        <v>97</v>
      </c>
      <c r="D194" s="63"/>
      <c r="E194" s="35"/>
      <c r="F194" s="56"/>
      <c r="G194" s="56"/>
      <c r="H194" s="46"/>
    </row>
    <row r="195" spans="1:8" ht="12.75">
      <c r="A195" s="41"/>
      <c r="B195" s="66"/>
      <c r="C195" s="61"/>
      <c r="D195" s="63"/>
      <c r="E195" s="35"/>
      <c r="F195" s="56"/>
      <c r="G195" s="56"/>
      <c r="H195" s="46"/>
    </row>
    <row r="196" spans="1:8" ht="12.75">
      <c r="A196" s="41"/>
      <c r="B196" s="66">
        <v>3533</v>
      </c>
      <c r="C196" s="61" t="s">
        <v>671</v>
      </c>
      <c r="D196" s="132"/>
      <c r="E196" s="35"/>
      <c r="F196" s="56" t="s">
        <v>672</v>
      </c>
      <c r="G196" s="56">
        <v>522.17</v>
      </c>
      <c r="H196" s="46">
        <f>G196</f>
        <v>522.17</v>
      </c>
    </row>
    <row r="197" spans="1:8" ht="12.75">
      <c r="A197" s="41"/>
      <c r="B197" s="66"/>
      <c r="C197" s="61" t="s">
        <v>291</v>
      </c>
      <c r="D197" s="132"/>
      <c r="E197" s="35"/>
      <c r="F197" s="56"/>
      <c r="G197" s="56"/>
      <c r="H197" s="46"/>
    </row>
    <row r="198" spans="1:8" ht="12.75">
      <c r="A198" s="41"/>
      <c r="B198" s="66"/>
      <c r="C198" s="61"/>
      <c r="D198" s="132"/>
      <c r="E198" s="35"/>
      <c r="F198" s="56"/>
      <c r="G198" s="56"/>
      <c r="H198" s="46"/>
    </row>
    <row r="199" spans="1:8" ht="12.75">
      <c r="A199" s="41"/>
      <c r="B199" s="66">
        <v>3535</v>
      </c>
      <c r="C199" s="61" t="s">
        <v>120</v>
      </c>
      <c r="D199" s="34"/>
      <c r="E199" s="35"/>
      <c r="F199" s="56" t="s">
        <v>673</v>
      </c>
      <c r="G199" s="56">
        <v>405.15</v>
      </c>
      <c r="H199" s="46">
        <f>G199</f>
        <v>405.15</v>
      </c>
    </row>
    <row r="200" spans="1:8" ht="12.75">
      <c r="A200" s="41"/>
      <c r="B200" s="66"/>
      <c r="C200" s="61" t="s">
        <v>121</v>
      </c>
      <c r="D200" s="34"/>
      <c r="E200" s="35"/>
      <c r="F200" s="56"/>
      <c r="G200" s="56"/>
      <c r="H200" s="46"/>
    </row>
    <row r="201" spans="1:8" ht="12.75">
      <c r="A201" s="41"/>
      <c r="B201" s="66"/>
      <c r="C201" s="61"/>
      <c r="D201" s="63"/>
      <c r="E201" s="35"/>
      <c r="F201" s="56"/>
      <c r="G201" s="56"/>
      <c r="H201" s="46"/>
    </row>
    <row r="202" spans="1:8" ht="12.75">
      <c r="A202" s="41"/>
      <c r="B202" s="66">
        <v>3537</v>
      </c>
      <c r="C202" s="61" t="s">
        <v>122</v>
      </c>
      <c r="D202" s="34"/>
      <c r="E202" s="35"/>
      <c r="F202" s="56" t="s">
        <v>674</v>
      </c>
      <c r="G202" s="56">
        <v>1365.08</v>
      </c>
      <c r="H202" s="46">
        <f>G202</f>
        <v>1365.08</v>
      </c>
    </row>
    <row r="203" spans="1:8" ht="12.75">
      <c r="A203" s="41"/>
      <c r="B203" s="66"/>
      <c r="C203" s="61" t="s">
        <v>123</v>
      </c>
      <c r="D203" s="63"/>
      <c r="E203" s="35"/>
      <c r="F203" s="56"/>
      <c r="G203" s="56"/>
      <c r="H203" s="46"/>
    </row>
    <row r="204" spans="1:8" ht="12.75">
      <c r="A204" s="41"/>
      <c r="B204" s="66"/>
      <c r="C204" s="61"/>
      <c r="D204" s="63"/>
      <c r="E204" s="35"/>
      <c r="F204" s="56"/>
      <c r="G204" s="56"/>
      <c r="H204" s="46"/>
    </row>
    <row r="205" spans="1:8" ht="12.75">
      <c r="A205" s="41"/>
      <c r="B205" s="66">
        <v>3539</v>
      </c>
      <c r="C205" s="61" t="s">
        <v>675</v>
      </c>
      <c r="D205" s="63"/>
      <c r="E205" s="35"/>
      <c r="F205" s="56" t="s">
        <v>292</v>
      </c>
      <c r="G205" s="56">
        <v>163.13</v>
      </c>
      <c r="H205" s="46">
        <f>G205</f>
        <v>163.13</v>
      </c>
    </row>
    <row r="206" spans="1:8" ht="12.75">
      <c r="A206" s="41"/>
      <c r="B206" s="66"/>
      <c r="C206" s="61" t="s">
        <v>301</v>
      </c>
      <c r="D206" s="63"/>
      <c r="E206" s="35"/>
      <c r="F206" s="56"/>
      <c r="G206" s="56"/>
      <c r="H206" s="46"/>
    </row>
    <row r="207" spans="1:8" ht="13.5" thickBot="1">
      <c r="A207" s="41"/>
      <c r="B207" s="64"/>
      <c r="C207" s="61"/>
      <c r="D207" s="29"/>
      <c r="E207" s="35"/>
      <c r="F207" s="56"/>
      <c r="G207" s="56"/>
      <c r="H207" s="46"/>
    </row>
    <row r="208" spans="1:8" ht="13.5" thickBot="1">
      <c r="A208" s="67"/>
      <c r="B208" s="68"/>
      <c r="C208" s="69" t="s">
        <v>90</v>
      </c>
      <c r="D208" s="70"/>
      <c r="E208" s="71"/>
      <c r="F208" s="72"/>
      <c r="G208" s="73">
        <f>SUM(G11:G207)</f>
        <v>117620</v>
      </c>
      <c r="H208" s="83">
        <f>SUM(H11:H207)</f>
        <v>117620</v>
      </c>
    </row>
    <row r="209" spans="5:8" ht="12.75">
      <c r="E209" s="4"/>
      <c r="F209" s="5"/>
      <c r="G209" s="5"/>
      <c r="H209" s="74"/>
    </row>
    <row r="210" spans="4:8" ht="15.75">
      <c r="D210" s="143"/>
      <c r="E210" s="4"/>
      <c r="F210" s="5"/>
      <c r="G210" s="5" t="s">
        <v>91</v>
      </c>
      <c r="H210" s="74"/>
    </row>
    <row r="211" spans="5:8" ht="12.75">
      <c r="E211" s="5"/>
      <c r="F211" s="5"/>
      <c r="G211" s="5" t="s">
        <v>92</v>
      </c>
      <c r="H211" s="30"/>
    </row>
    <row r="212" spans="4:7" ht="12.75">
      <c r="D212" s="4"/>
      <c r="E212" s="5"/>
      <c r="F212" s="30"/>
      <c r="G212" s="5"/>
    </row>
    <row r="213" spans="4:9" ht="12.75">
      <c r="D213" s="4"/>
      <c r="E213" s="115"/>
      <c r="F213" s="30"/>
      <c r="H213" s="30"/>
      <c r="I213" s="30"/>
    </row>
    <row r="214" spans="4:9" ht="12.75">
      <c r="D214" s="4"/>
      <c r="E214" s="115"/>
      <c r="F214" s="30"/>
      <c r="G214" s="30"/>
      <c r="H214" s="30"/>
      <c r="I214" s="30"/>
    </row>
    <row r="215" spans="4:9" ht="12.75">
      <c r="D215" s="4"/>
      <c r="E215" s="115"/>
      <c r="F215" s="4"/>
      <c r="G215" s="86"/>
      <c r="H215" s="30"/>
      <c r="I215" s="30"/>
    </row>
    <row r="216" spans="6:7" ht="12.75">
      <c r="F216" s="5"/>
      <c r="G216" s="242"/>
    </row>
    <row r="217" spans="1:8" ht="12.75">
      <c r="A217" s="1"/>
      <c r="B217" s="1"/>
      <c r="C217" s="1"/>
      <c r="F217" s="5"/>
      <c r="G217" s="86"/>
      <c r="H217" s="86"/>
    </row>
    <row r="218" spans="1:8" ht="12.75">
      <c r="A218" s="1"/>
      <c r="B218" s="1"/>
      <c r="C218" s="1"/>
      <c r="G218" s="5"/>
      <c r="H218" s="242"/>
    </row>
    <row r="219" spans="6:8" ht="12.75">
      <c r="F219" s="5"/>
      <c r="G219" s="5"/>
      <c r="H219" s="86"/>
    </row>
    <row r="220" spans="6:8" ht="12.75">
      <c r="F220" s="5"/>
      <c r="G220" s="5"/>
      <c r="H220" s="86"/>
    </row>
    <row r="221" spans="1:8" ht="12.75">
      <c r="A221" s="4"/>
      <c r="B221" s="7"/>
      <c r="C221" s="8"/>
      <c r="D221" s="8"/>
      <c r="E221" s="8"/>
      <c r="F221" s="98"/>
      <c r="G221" s="5"/>
      <c r="H221" s="7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5"/>
  <sheetViews>
    <sheetView workbookViewId="0" topLeftCell="A4">
      <selection activeCell="F818" sqref="F818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11.7109375" style="3" customWidth="1"/>
    <col min="5" max="5" width="10.421875" style="3" customWidth="1"/>
    <col min="6" max="6" width="22.00390625" style="3" customWidth="1"/>
    <col min="7" max="7" width="16.421875" style="3" customWidth="1"/>
    <col min="8" max="8" width="14.8515625" style="3" customWidth="1"/>
    <col min="9" max="16384" width="9.140625" style="3" customWidth="1"/>
  </cols>
  <sheetData>
    <row r="1" spans="1:8" ht="12.75">
      <c r="A1" s="1" t="s">
        <v>2</v>
      </c>
      <c r="B1" s="1"/>
      <c r="C1" s="1"/>
      <c r="E1" s="4"/>
      <c r="F1" s="5"/>
      <c r="G1" s="5"/>
      <c r="H1" s="6"/>
    </row>
    <row r="2" spans="1:8" ht="12.75">
      <c r="A2" s="1" t="s">
        <v>1</v>
      </c>
      <c r="B2" s="1"/>
      <c r="C2" s="1"/>
      <c r="E2" s="4"/>
      <c r="F2" s="5"/>
      <c r="G2" s="5"/>
      <c r="H2" s="6"/>
    </row>
    <row r="3" spans="1:8" ht="12.75">
      <c r="A3" s="1"/>
      <c r="B3" s="1"/>
      <c r="C3" s="1"/>
      <c r="E3" s="4"/>
      <c r="F3" s="5"/>
      <c r="G3" s="5"/>
      <c r="H3" s="6"/>
    </row>
    <row r="4" spans="1:8" ht="12.75">
      <c r="A4" s="4"/>
      <c r="B4" s="4"/>
      <c r="C4" s="4"/>
      <c r="D4" s="4" t="s">
        <v>593</v>
      </c>
      <c r="E4" s="4"/>
      <c r="F4" s="5"/>
      <c r="G4" s="5"/>
      <c r="H4" s="6"/>
    </row>
    <row r="5" spans="1:8" ht="12.75">
      <c r="A5" s="1"/>
      <c r="B5" s="1"/>
      <c r="C5" s="1"/>
      <c r="D5" s="1"/>
      <c r="E5" s="4"/>
      <c r="F5" s="5"/>
      <c r="G5" s="5"/>
      <c r="H5" s="6"/>
    </row>
    <row r="6" spans="1:8" ht="12.75">
      <c r="A6" s="4"/>
      <c r="B6" s="4"/>
      <c r="E6" s="8" t="s">
        <v>124</v>
      </c>
      <c r="G6" s="5"/>
      <c r="H6" s="6"/>
    </row>
    <row r="7" spans="1:8" ht="12.75">
      <c r="A7" s="4"/>
      <c r="B7" s="4"/>
      <c r="E7" s="8" t="s">
        <v>592</v>
      </c>
      <c r="G7" s="5"/>
      <c r="H7" s="6"/>
    </row>
    <row r="8" spans="2:8" ht="12.75">
      <c r="B8" s="1" t="s">
        <v>98</v>
      </c>
      <c r="C8" s="1"/>
      <c r="E8" s="4"/>
      <c r="F8" s="5"/>
      <c r="G8" s="5" t="s">
        <v>125</v>
      </c>
      <c r="H8" s="6"/>
    </row>
    <row r="9" spans="5:8" ht="5.25" customHeight="1" thickBot="1">
      <c r="E9" s="4"/>
      <c r="F9" s="5"/>
      <c r="G9" s="5"/>
      <c r="H9" s="6"/>
    </row>
    <row r="10" spans="1:8" ht="18.75" customHeight="1" thickBot="1">
      <c r="A10" s="87" t="s">
        <v>4</v>
      </c>
      <c r="B10" s="88" t="s">
        <v>99</v>
      </c>
      <c r="C10" s="10" t="s">
        <v>5</v>
      </c>
      <c r="D10" s="11"/>
      <c r="E10" s="12"/>
      <c r="F10" s="13" t="s">
        <v>8</v>
      </c>
      <c r="G10" s="14" t="s">
        <v>9</v>
      </c>
      <c r="H10" s="15" t="s">
        <v>10</v>
      </c>
    </row>
    <row r="11" spans="1:8" ht="12.75">
      <c r="A11" s="21"/>
      <c r="B11" s="89">
        <v>1503</v>
      </c>
      <c r="C11" s="16" t="s">
        <v>11</v>
      </c>
      <c r="D11" s="17"/>
      <c r="E11" s="18"/>
      <c r="F11" s="19" t="s">
        <v>126</v>
      </c>
      <c r="G11" s="90">
        <v>966.64</v>
      </c>
      <c r="H11" s="20">
        <f>G11+G12+G13+G14+G15+G16+G17+G18+G19+G20</f>
        <v>8435.359999999999</v>
      </c>
    </row>
    <row r="12" spans="1:8" ht="12.75">
      <c r="A12" s="21"/>
      <c r="B12" s="91"/>
      <c r="C12" s="23" t="s">
        <v>12</v>
      </c>
      <c r="D12" s="17"/>
      <c r="E12" s="24"/>
      <c r="F12" s="25" t="s">
        <v>127</v>
      </c>
      <c r="G12" s="28">
        <v>1372.04</v>
      </c>
      <c r="H12" s="26"/>
    </row>
    <row r="13" spans="1:8" ht="12.75">
      <c r="A13" s="21"/>
      <c r="B13" s="91"/>
      <c r="C13" s="23"/>
      <c r="D13" s="17"/>
      <c r="E13" s="24"/>
      <c r="F13" s="25" t="s">
        <v>128</v>
      </c>
      <c r="G13" s="28">
        <v>1092.46</v>
      </c>
      <c r="H13" s="26"/>
    </row>
    <row r="14" spans="1:8" ht="12.75">
      <c r="A14" s="21"/>
      <c r="B14" s="91"/>
      <c r="C14" s="23"/>
      <c r="D14" s="17"/>
      <c r="E14" s="24"/>
      <c r="F14" s="25" t="s">
        <v>129</v>
      </c>
      <c r="G14" s="28">
        <v>623.5</v>
      </c>
      <c r="H14" s="26"/>
    </row>
    <row r="15" spans="1:8" ht="12.75">
      <c r="A15" s="21"/>
      <c r="B15" s="91"/>
      <c r="C15" s="23"/>
      <c r="D15" s="17"/>
      <c r="E15" s="24"/>
      <c r="F15" s="25" t="s">
        <v>130</v>
      </c>
      <c r="G15" s="28">
        <v>170.34</v>
      </c>
      <c r="H15" s="26"/>
    </row>
    <row r="16" spans="1:8" ht="12.75">
      <c r="A16" s="21"/>
      <c r="B16" s="91"/>
      <c r="C16" s="23"/>
      <c r="D16" s="17"/>
      <c r="E16" s="24"/>
      <c r="F16" s="25" t="s">
        <v>131</v>
      </c>
      <c r="G16" s="28">
        <v>973.57</v>
      </c>
      <c r="H16" s="26"/>
    </row>
    <row r="17" spans="1:8" ht="12.75">
      <c r="A17" s="21"/>
      <c r="B17" s="91"/>
      <c r="C17" s="23"/>
      <c r="D17" s="17"/>
      <c r="E17" s="24"/>
      <c r="F17" s="25" t="s">
        <v>132</v>
      </c>
      <c r="G17" s="28">
        <v>1570.2</v>
      </c>
      <c r="H17" s="26"/>
    </row>
    <row r="18" spans="1:8" ht="12.75">
      <c r="A18" s="21"/>
      <c r="B18" s="91"/>
      <c r="C18" s="23"/>
      <c r="D18" s="17"/>
      <c r="E18" s="24"/>
      <c r="F18" s="25" t="s">
        <v>133</v>
      </c>
      <c r="G18" s="28">
        <v>65.2</v>
      </c>
      <c r="H18" s="26"/>
    </row>
    <row r="19" spans="1:8" ht="12.75">
      <c r="A19" s="21"/>
      <c r="B19" s="91"/>
      <c r="C19" s="23"/>
      <c r="D19" s="17"/>
      <c r="E19" s="24"/>
      <c r="F19" s="25" t="s">
        <v>134</v>
      </c>
      <c r="G19" s="28">
        <v>869.45</v>
      </c>
      <c r="H19" s="26"/>
    </row>
    <row r="20" spans="1:8" ht="12.75">
      <c r="A20" s="21"/>
      <c r="B20" s="91"/>
      <c r="C20" s="23"/>
      <c r="D20" s="17"/>
      <c r="E20" s="24"/>
      <c r="F20" s="25" t="s">
        <v>135</v>
      </c>
      <c r="G20" s="28">
        <v>731.96</v>
      </c>
      <c r="H20" s="26"/>
    </row>
    <row r="21" spans="1:8" ht="12.75">
      <c r="A21" s="21"/>
      <c r="B21" s="91"/>
      <c r="C21" s="23"/>
      <c r="D21" s="17"/>
      <c r="E21" s="24"/>
      <c r="F21" s="25"/>
      <c r="G21" s="28"/>
      <c r="H21" s="26"/>
    </row>
    <row r="22" spans="1:8" ht="12.75">
      <c r="A22" s="21"/>
      <c r="B22" s="91">
        <v>1504</v>
      </c>
      <c r="C22" s="27" t="s">
        <v>13</v>
      </c>
      <c r="D22" s="17"/>
      <c r="E22" s="24"/>
      <c r="F22" s="25" t="s">
        <v>136</v>
      </c>
      <c r="G22" s="28">
        <v>295.62</v>
      </c>
      <c r="H22" s="26">
        <f>G22+G23</f>
        <v>1767.56</v>
      </c>
    </row>
    <row r="23" spans="1:8" ht="12.75">
      <c r="A23" s="21"/>
      <c r="B23" s="91"/>
      <c r="C23" s="23" t="s">
        <v>15</v>
      </c>
      <c r="D23" s="17"/>
      <c r="E23" s="24"/>
      <c r="F23" s="25" t="s">
        <v>137</v>
      </c>
      <c r="G23" s="28">
        <v>1471.94</v>
      </c>
      <c r="H23" s="26"/>
    </row>
    <row r="24" spans="1:8" ht="12.75">
      <c r="A24" s="21"/>
      <c r="B24" s="91"/>
      <c r="C24" s="23"/>
      <c r="D24" s="17"/>
      <c r="E24" s="24"/>
      <c r="F24" s="25"/>
      <c r="G24" s="28"/>
      <c r="H24" s="26"/>
    </row>
    <row r="25" spans="1:8" ht="12.75">
      <c r="A25" s="21"/>
      <c r="B25" s="91">
        <v>1505</v>
      </c>
      <c r="C25" s="27" t="s">
        <v>16</v>
      </c>
      <c r="D25" s="17"/>
      <c r="E25" s="24"/>
      <c r="F25" s="25" t="s">
        <v>138</v>
      </c>
      <c r="G25" s="28">
        <v>726.88</v>
      </c>
      <c r="H25" s="26">
        <f>G25+G26</f>
        <v>2008.3000000000002</v>
      </c>
    </row>
    <row r="26" spans="1:8" ht="12.75">
      <c r="A26" s="21"/>
      <c r="B26" s="91"/>
      <c r="C26" s="23" t="s">
        <v>18</v>
      </c>
      <c r="D26" s="17"/>
      <c r="E26" s="24"/>
      <c r="F26" s="25" t="s">
        <v>139</v>
      </c>
      <c r="G26" s="28">
        <v>1281.42</v>
      </c>
      <c r="H26" s="26"/>
    </row>
    <row r="27" spans="1:8" ht="12.75">
      <c r="A27" s="21"/>
      <c r="B27" s="91"/>
      <c r="C27" s="23"/>
      <c r="D27" s="17"/>
      <c r="E27" s="24"/>
      <c r="F27" s="25"/>
      <c r="G27" s="28"/>
      <c r="H27" s="26"/>
    </row>
    <row r="28" spans="1:8" ht="12.75">
      <c r="A28" s="21"/>
      <c r="B28" s="91">
        <v>1506</v>
      </c>
      <c r="C28" s="27" t="s">
        <v>19</v>
      </c>
      <c r="D28" s="17"/>
      <c r="E28" s="24"/>
      <c r="F28" s="25" t="s">
        <v>140</v>
      </c>
      <c r="G28" s="28">
        <v>1142.91</v>
      </c>
      <c r="H28" s="26">
        <f>G28+G29</f>
        <v>3091.6400000000003</v>
      </c>
    </row>
    <row r="29" spans="1:8" ht="12.75">
      <c r="A29" s="21"/>
      <c r="B29" s="91"/>
      <c r="C29" s="23" t="s">
        <v>20</v>
      </c>
      <c r="D29" s="17"/>
      <c r="E29" s="24"/>
      <c r="F29" s="25" t="s">
        <v>141</v>
      </c>
      <c r="G29" s="28">
        <v>1948.73</v>
      </c>
      <c r="H29" s="26"/>
    </row>
    <row r="30" spans="1:8" ht="12.75">
      <c r="A30" s="21"/>
      <c r="B30" s="91"/>
      <c r="C30" s="23"/>
      <c r="D30" s="17"/>
      <c r="E30" s="24"/>
      <c r="F30" s="25"/>
      <c r="G30" s="28"/>
      <c r="H30" s="26"/>
    </row>
    <row r="31" spans="1:8" ht="12.75">
      <c r="A31" s="21"/>
      <c r="B31" s="91">
        <v>1507</v>
      </c>
      <c r="C31" s="27" t="s">
        <v>21</v>
      </c>
      <c r="D31" s="17"/>
      <c r="E31" s="24"/>
      <c r="F31" s="25" t="s">
        <v>142</v>
      </c>
      <c r="G31" s="28">
        <v>1873.68</v>
      </c>
      <c r="H31" s="26">
        <f>G31+G32+G33+G34+G35+G36</f>
        <v>5723.78</v>
      </c>
    </row>
    <row r="32" spans="1:8" ht="12.75">
      <c r="A32" s="21"/>
      <c r="B32" s="91"/>
      <c r="C32" s="23" t="s">
        <v>22</v>
      </c>
      <c r="D32" s="17"/>
      <c r="E32" s="24"/>
      <c r="F32" s="25" t="s">
        <v>143</v>
      </c>
      <c r="G32" s="28">
        <v>490.73</v>
      </c>
      <c r="H32" s="26"/>
    </row>
    <row r="33" spans="1:8" ht="12.75">
      <c r="A33" s="21"/>
      <c r="B33" s="91"/>
      <c r="C33" s="23"/>
      <c r="D33" s="17"/>
      <c r="E33" s="24"/>
      <c r="F33" s="25" t="s">
        <v>144</v>
      </c>
      <c r="G33" s="28">
        <v>953.5</v>
      </c>
      <c r="H33" s="26"/>
    </row>
    <row r="34" spans="1:8" ht="12.75">
      <c r="A34" s="21"/>
      <c r="B34" s="91"/>
      <c r="C34" s="23"/>
      <c r="D34" s="17"/>
      <c r="E34" s="24"/>
      <c r="F34" s="25" t="s">
        <v>145</v>
      </c>
      <c r="G34" s="28">
        <v>272.24</v>
      </c>
      <c r="H34" s="26"/>
    </row>
    <row r="35" spans="1:8" ht="12.75">
      <c r="A35" s="21"/>
      <c r="B35" s="91"/>
      <c r="C35" s="23"/>
      <c r="D35" s="17"/>
      <c r="E35" s="24"/>
      <c r="F35" s="25" t="s">
        <v>146</v>
      </c>
      <c r="G35" s="28">
        <v>450.44</v>
      </c>
      <c r="H35" s="26"/>
    </row>
    <row r="36" spans="1:8" ht="12.75">
      <c r="A36" s="21"/>
      <c r="B36" s="91"/>
      <c r="C36" s="23"/>
      <c r="D36" s="17"/>
      <c r="E36" s="24"/>
      <c r="F36" s="25" t="s">
        <v>147</v>
      </c>
      <c r="G36" s="28">
        <v>1683.19</v>
      </c>
      <c r="H36" s="26"/>
    </row>
    <row r="37" spans="1:8" ht="12.75">
      <c r="A37" s="21"/>
      <c r="B37" s="91"/>
      <c r="C37" s="23"/>
      <c r="D37" s="17"/>
      <c r="E37" s="24"/>
      <c r="F37" s="25"/>
      <c r="G37" s="28"/>
      <c r="H37" s="26"/>
    </row>
    <row r="38" spans="1:8" ht="12.75">
      <c r="A38" s="21"/>
      <c r="B38" s="91">
        <v>1508</v>
      </c>
      <c r="C38" s="27" t="s">
        <v>23</v>
      </c>
      <c r="D38" s="17"/>
      <c r="E38" s="24"/>
      <c r="F38" s="25" t="s">
        <v>148</v>
      </c>
      <c r="G38" s="28">
        <v>4036.3</v>
      </c>
      <c r="H38" s="26">
        <f>G38+G39+G42</f>
        <v>9005.14</v>
      </c>
    </row>
    <row r="39" spans="1:8" ht="12.75">
      <c r="A39" s="21"/>
      <c r="B39" s="91"/>
      <c r="C39" s="23" t="s">
        <v>24</v>
      </c>
      <c r="D39" s="17"/>
      <c r="E39" s="24"/>
      <c r="F39" s="25" t="s">
        <v>149</v>
      </c>
      <c r="G39" s="28">
        <v>4968.84</v>
      </c>
      <c r="H39" s="26"/>
    </row>
    <row r="40" spans="1:8" ht="12.75">
      <c r="A40" s="21"/>
      <c r="B40" s="91"/>
      <c r="C40" s="23"/>
      <c r="D40" s="17"/>
      <c r="E40" s="24"/>
      <c r="F40" s="25"/>
      <c r="G40" s="28"/>
      <c r="H40" s="26"/>
    </row>
    <row r="41" spans="1:8" ht="12.75">
      <c r="A41" s="21"/>
      <c r="B41" s="91"/>
      <c r="C41" s="23"/>
      <c r="D41" s="17"/>
      <c r="E41" s="24"/>
      <c r="F41" s="25"/>
      <c r="G41" s="28"/>
      <c r="H41" s="26"/>
    </row>
    <row r="42" spans="1:8" ht="12.75">
      <c r="A42" s="21"/>
      <c r="B42" s="91"/>
      <c r="C42" s="23"/>
      <c r="D42" s="17"/>
      <c r="E42" s="24"/>
      <c r="F42" s="25"/>
      <c r="G42" s="28"/>
      <c r="H42" s="26"/>
    </row>
    <row r="43" spans="1:8" ht="12.75">
      <c r="A43" s="21"/>
      <c r="B43" s="91">
        <v>1509</v>
      </c>
      <c r="C43" s="27" t="s">
        <v>25</v>
      </c>
      <c r="D43" s="17"/>
      <c r="E43" s="24"/>
      <c r="F43" s="25" t="s">
        <v>150</v>
      </c>
      <c r="G43" s="28">
        <v>5517.58</v>
      </c>
      <c r="H43" s="26">
        <f>G43+G44+G45+G46+G47+G48</f>
        <v>14711.970000000001</v>
      </c>
    </row>
    <row r="44" spans="1:8" ht="12.75">
      <c r="A44" s="21"/>
      <c r="B44" s="91"/>
      <c r="C44" s="23" t="s">
        <v>14</v>
      </c>
      <c r="D44" s="17"/>
      <c r="E44" s="24"/>
      <c r="F44" s="25" t="s">
        <v>151</v>
      </c>
      <c r="G44" s="28">
        <v>559.78</v>
      </c>
      <c r="H44" s="26"/>
    </row>
    <row r="45" spans="1:8" ht="12.75">
      <c r="A45" s="21"/>
      <c r="B45" s="91"/>
      <c r="C45" s="23"/>
      <c r="D45" s="17"/>
      <c r="E45" s="24"/>
      <c r="F45" s="25" t="s">
        <v>152</v>
      </c>
      <c r="G45" s="28">
        <v>974.29</v>
      </c>
      <c r="H45" s="26"/>
    </row>
    <row r="46" spans="1:8" ht="12.75">
      <c r="A46" s="21"/>
      <c r="B46" s="91"/>
      <c r="C46" s="23"/>
      <c r="D46" s="17"/>
      <c r="E46" s="24"/>
      <c r="F46" s="25" t="s">
        <v>153</v>
      </c>
      <c r="G46" s="28">
        <v>6282.08</v>
      </c>
      <c r="H46" s="26"/>
    </row>
    <row r="47" spans="1:8" ht="12.75">
      <c r="A47" s="21"/>
      <c r="B47" s="91"/>
      <c r="C47" s="23"/>
      <c r="D47" s="17"/>
      <c r="E47" s="24"/>
      <c r="F47" s="25" t="s">
        <v>154</v>
      </c>
      <c r="G47" s="28">
        <v>809.2</v>
      </c>
      <c r="H47" s="26"/>
    </row>
    <row r="48" spans="1:8" ht="12.75">
      <c r="A48" s="21"/>
      <c r="B48" s="91"/>
      <c r="C48" s="23"/>
      <c r="D48" s="17"/>
      <c r="E48" s="24"/>
      <c r="F48" s="25" t="s">
        <v>155</v>
      </c>
      <c r="G48" s="28">
        <v>569.04</v>
      </c>
      <c r="H48" s="26"/>
    </row>
    <row r="49" spans="1:8" ht="12.75">
      <c r="A49" s="21"/>
      <c r="B49" s="91"/>
      <c r="C49" s="23"/>
      <c r="D49" s="17"/>
      <c r="E49" s="24"/>
      <c r="F49" s="25"/>
      <c r="G49" s="28"/>
      <c r="H49" s="26"/>
    </row>
    <row r="50" spans="1:8" ht="12.75">
      <c r="A50" s="21"/>
      <c r="B50" s="91">
        <v>1510</v>
      </c>
      <c r="C50" s="27" t="s">
        <v>26</v>
      </c>
      <c r="D50" s="17"/>
      <c r="E50" s="24"/>
      <c r="F50" s="25" t="s">
        <v>156</v>
      </c>
      <c r="G50" s="28">
        <v>9209.48</v>
      </c>
      <c r="H50" s="26">
        <f>G50+G51+G53</f>
        <v>24346.39</v>
      </c>
    </row>
    <row r="51" spans="1:8" ht="12.75">
      <c r="A51" s="21"/>
      <c r="B51" s="91"/>
      <c r="C51" s="23" t="s">
        <v>17</v>
      </c>
      <c r="D51" s="17"/>
      <c r="E51" s="24"/>
      <c r="F51" s="25" t="s">
        <v>157</v>
      </c>
      <c r="G51" s="28">
        <v>15136.91</v>
      </c>
      <c r="H51" s="26"/>
    </row>
    <row r="52" spans="1:8" ht="12.75">
      <c r="A52" s="21"/>
      <c r="B52" s="91"/>
      <c r="C52" s="23"/>
      <c r="D52" s="17"/>
      <c r="E52" s="24"/>
      <c r="F52" s="25"/>
      <c r="G52" s="28"/>
      <c r="H52" s="26"/>
    </row>
    <row r="53" spans="1:8" ht="12.75">
      <c r="A53" s="21"/>
      <c r="B53" s="91"/>
      <c r="C53" s="23"/>
      <c r="D53" s="17"/>
      <c r="E53" s="24"/>
      <c r="F53" s="25"/>
      <c r="G53" s="28"/>
      <c r="H53" s="26"/>
    </row>
    <row r="54" spans="1:8" ht="12.75">
      <c r="A54" s="21"/>
      <c r="B54" s="91">
        <v>1511</v>
      </c>
      <c r="C54" s="27" t="s">
        <v>27</v>
      </c>
      <c r="D54" s="17"/>
      <c r="E54" s="24"/>
      <c r="F54" s="29" t="s">
        <v>158</v>
      </c>
      <c r="G54" s="25">
        <v>4455.25</v>
      </c>
      <c r="H54" s="26">
        <f>G54+G55</f>
        <v>6357.4</v>
      </c>
    </row>
    <row r="55" spans="1:8" ht="12.75">
      <c r="A55" s="21"/>
      <c r="B55" s="91"/>
      <c r="C55" s="23" t="s">
        <v>12</v>
      </c>
      <c r="D55" s="17"/>
      <c r="E55" s="24"/>
      <c r="F55" s="29" t="s">
        <v>159</v>
      </c>
      <c r="G55" s="25">
        <v>1902.15</v>
      </c>
      <c r="H55" s="26"/>
    </row>
    <row r="56" spans="1:8" ht="12.75">
      <c r="A56" s="21"/>
      <c r="B56" s="91"/>
      <c r="C56" s="23"/>
      <c r="D56" s="17"/>
      <c r="E56" s="24"/>
      <c r="F56" s="29"/>
      <c r="G56" s="25"/>
      <c r="H56" s="26"/>
    </row>
    <row r="57" spans="1:8" ht="12.75">
      <c r="A57" s="21"/>
      <c r="B57" s="91"/>
      <c r="C57" s="23"/>
      <c r="D57" s="17"/>
      <c r="E57" s="24"/>
      <c r="F57" s="29"/>
      <c r="G57" s="28"/>
      <c r="H57" s="26"/>
    </row>
    <row r="58" spans="1:8" ht="12.75">
      <c r="A58" s="21"/>
      <c r="B58" s="91">
        <v>1512</v>
      </c>
      <c r="C58" s="27" t="s">
        <v>28</v>
      </c>
      <c r="D58" s="17"/>
      <c r="E58" s="24"/>
      <c r="F58" s="25" t="s">
        <v>160</v>
      </c>
      <c r="G58" s="28">
        <v>1957.41</v>
      </c>
      <c r="H58" s="26">
        <f>G58+G59</f>
        <v>5010.85</v>
      </c>
    </row>
    <row r="59" spans="1:8" ht="12.75">
      <c r="A59" s="21"/>
      <c r="B59" s="91"/>
      <c r="C59" s="23" t="s">
        <v>12</v>
      </c>
      <c r="D59" s="17"/>
      <c r="E59" s="24"/>
      <c r="F59" s="25" t="s">
        <v>161</v>
      </c>
      <c r="G59" s="28">
        <v>3053.44</v>
      </c>
      <c r="H59" s="26"/>
    </row>
    <row r="60" spans="1:8" ht="12.75">
      <c r="A60" s="21"/>
      <c r="B60" s="91"/>
      <c r="C60" s="23"/>
      <c r="D60" s="17"/>
      <c r="E60" s="24"/>
      <c r="F60" s="25"/>
      <c r="G60" s="28"/>
      <c r="H60" s="26"/>
    </row>
    <row r="61" spans="1:8" ht="12.75">
      <c r="A61" s="21"/>
      <c r="B61" s="91">
        <v>1513</v>
      </c>
      <c r="C61" s="27" t="s">
        <v>29</v>
      </c>
      <c r="D61" s="17"/>
      <c r="E61" s="24"/>
      <c r="F61" s="25" t="s">
        <v>162</v>
      </c>
      <c r="G61" s="28">
        <v>713.32</v>
      </c>
      <c r="H61" s="26">
        <f>G61+G62+G63+G64</f>
        <v>3999.55</v>
      </c>
    </row>
    <row r="62" spans="1:8" ht="12.75">
      <c r="A62" s="21"/>
      <c r="B62" s="91"/>
      <c r="C62" s="23" t="s">
        <v>12</v>
      </c>
      <c r="D62" s="17"/>
      <c r="E62" s="24"/>
      <c r="F62" s="25" t="s">
        <v>142</v>
      </c>
      <c r="G62" s="28">
        <v>1024.4</v>
      </c>
      <c r="H62" s="26"/>
    </row>
    <row r="63" spans="1:8" ht="12.75">
      <c r="A63" s="21"/>
      <c r="B63" s="91"/>
      <c r="C63" s="23"/>
      <c r="D63" s="17"/>
      <c r="E63" s="24"/>
      <c r="F63" s="25" t="s">
        <v>147</v>
      </c>
      <c r="G63" s="28">
        <v>974.72</v>
      </c>
      <c r="H63" s="26"/>
    </row>
    <row r="64" spans="1:8" ht="12.75">
      <c r="A64" s="21"/>
      <c r="B64" s="91"/>
      <c r="C64" s="23"/>
      <c r="D64" s="17"/>
      <c r="E64" s="24"/>
      <c r="F64" s="25" t="s">
        <v>163</v>
      </c>
      <c r="G64" s="28">
        <v>1287.11</v>
      </c>
      <c r="H64" s="26"/>
    </row>
    <row r="65" spans="1:8" ht="12.75">
      <c r="A65" s="21"/>
      <c r="B65" s="91"/>
      <c r="C65" s="23"/>
      <c r="D65" s="17"/>
      <c r="E65" s="24"/>
      <c r="F65" s="25"/>
      <c r="G65" s="28"/>
      <c r="H65" s="26"/>
    </row>
    <row r="66" spans="1:8" ht="12.75">
      <c r="A66" s="21"/>
      <c r="B66" s="91">
        <v>1514</v>
      </c>
      <c r="C66" s="27" t="s">
        <v>30</v>
      </c>
      <c r="D66" s="17"/>
      <c r="E66" s="24"/>
      <c r="F66" s="25" t="s">
        <v>164</v>
      </c>
      <c r="G66" s="28">
        <v>1258.29</v>
      </c>
      <c r="H66" s="26">
        <f>G66+G67</f>
        <v>3297.6</v>
      </c>
    </row>
    <row r="67" spans="1:8" ht="12.75">
      <c r="A67" s="21"/>
      <c r="B67" s="91"/>
      <c r="C67" s="23" t="s">
        <v>12</v>
      </c>
      <c r="D67" s="17"/>
      <c r="E67" s="24"/>
      <c r="F67" s="25" t="s">
        <v>165</v>
      </c>
      <c r="G67" s="28">
        <v>2039.31</v>
      </c>
      <c r="H67" s="26"/>
    </row>
    <row r="68" spans="1:8" ht="12.75">
      <c r="A68" s="21"/>
      <c r="B68" s="91"/>
      <c r="C68" s="23"/>
      <c r="D68" s="17"/>
      <c r="E68" s="24"/>
      <c r="G68" s="92"/>
      <c r="H68" s="26"/>
    </row>
    <row r="69" spans="1:8" ht="12.75">
      <c r="A69" s="21"/>
      <c r="B69" s="91">
        <v>1515</v>
      </c>
      <c r="C69" s="27" t="s">
        <v>31</v>
      </c>
      <c r="D69" s="17"/>
      <c r="E69" s="24"/>
      <c r="F69" s="25" t="s">
        <v>166</v>
      </c>
      <c r="G69" s="28">
        <v>1502.1</v>
      </c>
      <c r="H69" s="26">
        <f>G69+G70+G71</f>
        <v>2064.67</v>
      </c>
    </row>
    <row r="70" spans="1:8" ht="12.75">
      <c r="A70" s="21"/>
      <c r="B70" s="91"/>
      <c r="C70" s="23" t="s">
        <v>12</v>
      </c>
      <c r="D70" s="17"/>
      <c r="E70" s="24"/>
      <c r="F70" s="25" t="s">
        <v>167</v>
      </c>
      <c r="G70" s="28">
        <v>562.57</v>
      </c>
      <c r="H70" s="26"/>
    </row>
    <row r="71" spans="1:8" ht="12.75">
      <c r="A71" s="21"/>
      <c r="B71" s="91"/>
      <c r="C71" s="23"/>
      <c r="D71" s="17"/>
      <c r="E71" s="24"/>
      <c r="F71" s="32"/>
      <c r="G71" s="28"/>
      <c r="H71" s="26"/>
    </row>
    <row r="72" spans="1:8" ht="12.75">
      <c r="A72" s="21"/>
      <c r="B72" s="91">
        <v>1516</v>
      </c>
      <c r="C72" s="27" t="s">
        <v>32</v>
      </c>
      <c r="D72" s="17"/>
      <c r="E72" s="24"/>
      <c r="F72" s="25" t="s">
        <v>168</v>
      </c>
      <c r="G72" s="28">
        <v>1608.32</v>
      </c>
      <c r="H72" s="26">
        <f>G72+G73+G74+G75</f>
        <v>7282.88</v>
      </c>
    </row>
    <row r="73" spans="1:8" ht="12.75">
      <c r="A73" s="21"/>
      <c r="B73" s="91"/>
      <c r="C73" s="23" t="s">
        <v>12</v>
      </c>
      <c r="D73" s="17"/>
      <c r="E73" s="24"/>
      <c r="F73" s="25" t="s">
        <v>169</v>
      </c>
      <c r="G73" s="28">
        <v>1847.74</v>
      </c>
      <c r="H73" s="26"/>
    </row>
    <row r="74" spans="1:8" ht="12.75">
      <c r="A74" s="21"/>
      <c r="B74" s="91"/>
      <c r="C74" s="23"/>
      <c r="D74" s="17"/>
      <c r="E74" s="24"/>
      <c r="F74" s="25" t="s">
        <v>170</v>
      </c>
      <c r="G74" s="28">
        <v>3221.48</v>
      </c>
      <c r="H74" s="26"/>
    </row>
    <row r="75" spans="1:8" ht="12.75">
      <c r="A75" s="21"/>
      <c r="B75" s="91"/>
      <c r="C75" s="23"/>
      <c r="D75" s="17"/>
      <c r="E75" s="24"/>
      <c r="F75" s="25" t="s">
        <v>171</v>
      </c>
      <c r="G75" s="28">
        <v>605.34</v>
      </c>
      <c r="H75" s="26"/>
    </row>
    <row r="76" spans="1:8" ht="12.75">
      <c r="A76" s="21"/>
      <c r="B76" s="91"/>
      <c r="C76" s="23"/>
      <c r="D76" s="17"/>
      <c r="E76" s="24"/>
      <c r="F76" s="25"/>
      <c r="G76" s="28"/>
      <c r="H76" s="26"/>
    </row>
    <row r="77" spans="1:8" ht="12.75">
      <c r="A77" s="21"/>
      <c r="B77" s="91">
        <v>1517</v>
      </c>
      <c r="C77" s="27" t="s">
        <v>33</v>
      </c>
      <c r="D77" s="17"/>
      <c r="E77" s="24"/>
      <c r="F77" s="25" t="s">
        <v>172</v>
      </c>
      <c r="G77" s="28">
        <v>84.86</v>
      </c>
      <c r="H77" s="26">
        <f>G77+G78+G79+G80</f>
        <v>1781.58</v>
      </c>
    </row>
    <row r="78" spans="1:8" ht="12.75">
      <c r="A78" s="21"/>
      <c r="B78" s="91"/>
      <c r="C78" s="23" t="s">
        <v>17</v>
      </c>
      <c r="D78" s="17"/>
      <c r="E78" s="24"/>
      <c r="F78" s="25" t="s">
        <v>173</v>
      </c>
      <c r="G78" s="28">
        <v>609.66</v>
      </c>
      <c r="H78" s="26"/>
    </row>
    <row r="79" spans="1:8" ht="12.75">
      <c r="A79" s="21"/>
      <c r="B79" s="91"/>
      <c r="C79" s="23"/>
      <c r="D79" s="17"/>
      <c r="E79" s="24"/>
      <c r="F79" s="25" t="s">
        <v>174</v>
      </c>
      <c r="G79" s="28">
        <v>390.04</v>
      </c>
      <c r="H79" s="26"/>
    </row>
    <row r="80" spans="1:8" ht="12.75">
      <c r="A80" s="21"/>
      <c r="B80" s="91"/>
      <c r="C80" s="23"/>
      <c r="D80" s="17"/>
      <c r="E80" s="24"/>
      <c r="F80" s="25" t="s">
        <v>175</v>
      </c>
      <c r="G80" s="28">
        <v>697.02</v>
      </c>
      <c r="H80" s="26"/>
    </row>
    <row r="81" spans="1:8" ht="12.75">
      <c r="A81" s="21"/>
      <c r="B81" s="91"/>
      <c r="C81" s="23"/>
      <c r="D81" s="17"/>
      <c r="E81" s="24"/>
      <c r="F81" s="25"/>
      <c r="G81" s="28"/>
      <c r="H81" s="26"/>
    </row>
    <row r="82" spans="1:8" ht="12.75">
      <c r="A82" s="21"/>
      <c r="B82" s="91">
        <v>1518</v>
      </c>
      <c r="C82" s="27" t="s">
        <v>34</v>
      </c>
      <c r="D82" s="17"/>
      <c r="E82" s="24"/>
      <c r="F82" s="25" t="s">
        <v>176</v>
      </c>
      <c r="G82" s="28">
        <v>1464.33</v>
      </c>
      <c r="H82" s="26">
        <f>G82+G83</f>
        <v>2908.37</v>
      </c>
    </row>
    <row r="83" spans="1:8" ht="12.75">
      <c r="A83" s="21"/>
      <c r="B83" s="91"/>
      <c r="C83" s="23" t="s">
        <v>35</v>
      </c>
      <c r="D83" s="17"/>
      <c r="E83" s="24"/>
      <c r="F83" s="25" t="s">
        <v>177</v>
      </c>
      <c r="G83" s="28">
        <v>1444.04</v>
      </c>
      <c r="H83" s="26"/>
    </row>
    <row r="84" spans="1:8" ht="12.75">
      <c r="A84" s="21"/>
      <c r="B84" s="91"/>
      <c r="C84" s="23"/>
      <c r="D84" s="17"/>
      <c r="E84" s="24"/>
      <c r="F84" s="25"/>
      <c r="G84" s="28"/>
      <c r="H84" s="26"/>
    </row>
    <row r="85" spans="1:8" ht="12.75">
      <c r="A85" s="21"/>
      <c r="B85" s="91">
        <v>1519</v>
      </c>
      <c r="C85" s="27" t="s">
        <v>36</v>
      </c>
      <c r="D85" s="17"/>
      <c r="E85" s="24"/>
      <c r="F85" s="25" t="s">
        <v>178</v>
      </c>
      <c r="G85" s="28">
        <v>853.41</v>
      </c>
      <c r="H85" s="26">
        <f>G85+G86</f>
        <v>1949.35</v>
      </c>
    </row>
    <row r="86" spans="1:8" ht="12.75">
      <c r="A86" s="21"/>
      <c r="B86" s="91"/>
      <c r="C86" s="23" t="s">
        <v>37</v>
      </c>
      <c r="D86" s="17"/>
      <c r="E86" s="24"/>
      <c r="F86" s="25" t="s">
        <v>179</v>
      </c>
      <c r="G86" s="28">
        <v>1095.94</v>
      </c>
      <c r="H86" s="26"/>
    </row>
    <row r="87" spans="1:8" ht="12.75">
      <c r="A87" s="21"/>
      <c r="B87" s="91"/>
      <c r="C87" s="23"/>
      <c r="D87" s="17"/>
      <c r="E87" s="24"/>
      <c r="F87" s="25"/>
      <c r="G87" s="28"/>
      <c r="H87" s="26"/>
    </row>
    <row r="88" spans="1:8" ht="12.75">
      <c r="A88" s="21"/>
      <c r="B88" s="91">
        <v>1520</v>
      </c>
      <c r="C88" s="27" t="s">
        <v>38</v>
      </c>
      <c r="D88" s="17"/>
      <c r="E88" s="24"/>
      <c r="F88" s="25" t="s">
        <v>180</v>
      </c>
      <c r="G88" s="28">
        <v>147.52</v>
      </c>
      <c r="H88" s="26">
        <f>G88+G89</f>
        <v>510.36</v>
      </c>
    </row>
    <row r="89" spans="1:8" ht="12.75">
      <c r="A89" s="21"/>
      <c r="B89" s="91"/>
      <c r="C89" s="33" t="s">
        <v>39</v>
      </c>
      <c r="D89" s="34"/>
      <c r="E89" s="35"/>
      <c r="F89" s="25" t="s">
        <v>181</v>
      </c>
      <c r="G89" s="28">
        <v>362.84</v>
      </c>
      <c r="H89" s="26"/>
    </row>
    <row r="90" spans="1:8" ht="12.75">
      <c r="A90" s="21"/>
      <c r="B90" s="91"/>
      <c r="C90" s="33"/>
      <c r="D90" s="34"/>
      <c r="E90" s="35"/>
      <c r="F90" s="25"/>
      <c r="G90" s="28"/>
      <c r="H90" s="26"/>
    </row>
    <row r="91" spans="1:8" ht="12.75">
      <c r="A91" s="21"/>
      <c r="B91" s="91">
        <v>1521</v>
      </c>
      <c r="C91" s="27" t="s">
        <v>40</v>
      </c>
      <c r="D91" s="17"/>
      <c r="E91" s="24"/>
      <c r="F91" s="25" t="s">
        <v>182</v>
      </c>
      <c r="G91" s="28">
        <v>759.03</v>
      </c>
      <c r="H91" s="26">
        <f>G91+G92+G93</f>
        <v>1369.54</v>
      </c>
    </row>
    <row r="92" spans="1:8" ht="12.75">
      <c r="A92" s="21"/>
      <c r="B92" s="66"/>
      <c r="C92" s="23" t="s">
        <v>12</v>
      </c>
      <c r="D92" s="17"/>
      <c r="E92" s="24"/>
      <c r="F92" s="25" t="s">
        <v>183</v>
      </c>
      <c r="G92" s="28">
        <v>585.66</v>
      </c>
      <c r="H92" s="26"/>
    </row>
    <row r="93" spans="1:8" ht="12.75">
      <c r="A93" s="21"/>
      <c r="B93" s="66"/>
      <c r="C93" s="33"/>
      <c r="D93" s="34"/>
      <c r="E93" s="35"/>
      <c r="F93" s="25" t="s">
        <v>184</v>
      </c>
      <c r="G93" s="28">
        <v>24.85</v>
      </c>
      <c r="H93" s="26"/>
    </row>
    <row r="94" spans="1:8" ht="12.75">
      <c r="A94" s="21"/>
      <c r="B94" s="144"/>
      <c r="C94" s="33"/>
      <c r="D94" s="34"/>
      <c r="E94" s="35"/>
      <c r="F94" s="25"/>
      <c r="G94" s="28"/>
      <c r="H94" s="26"/>
    </row>
    <row r="95" spans="1:8" ht="12.75">
      <c r="A95" s="21"/>
      <c r="B95" s="93">
        <v>1522</v>
      </c>
      <c r="C95" s="27" t="s">
        <v>41</v>
      </c>
      <c r="D95" s="17"/>
      <c r="E95" s="24"/>
      <c r="F95" s="25" t="s">
        <v>185</v>
      </c>
      <c r="G95" s="28">
        <v>2815.9</v>
      </c>
      <c r="H95" s="26">
        <f>G95+G96</f>
        <v>5033.3099999999995</v>
      </c>
    </row>
    <row r="96" spans="1:8" ht="12.75">
      <c r="A96" s="21"/>
      <c r="B96" s="91"/>
      <c r="C96" s="23" t="s">
        <v>14</v>
      </c>
      <c r="D96" s="17"/>
      <c r="E96" s="24"/>
      <c r="F96" s="25" t="s">
        <v>186</v>
      </c>
      <c r="G96" s="28">
        <v>2217.41</v>
      </c>
      <c r="H96" s="26"/>
    </row>
    <row r="97" spans="1:8" ht="12.75">
      <c r="A97" s="21"/>
      <c r="B97" s="91"/>
      <c r="C97" s="23"/>
      <c r="D97" s="17"/>
      <c r="E97" s="24"/>
      <c r="F97" s="25"/>
      <c r="G97" s="28"/>
      <c r="H97" s="26"/>
    </row>
    <row r="98" spans="1:8" ht="12.75">
      <c r="A98" s="21"/>
      <c r="B98" s="93">
        <v>1523</v>
      </c>
      <c r="C98" s="27" t="s">
        <v>42</v>
      </c>
      <c r="D98" s="17"/>
      <c r="E98" s="24"/>
      <c r="F98" s="25" t="s">
        <v>187</v>
      </c>
      <c r="G98" s="28">
        <v>3941.4</v>
      </c>
      <c r="H98" s="26">
        <f>G98+G99+G100+G101</f>
        <v>6750.46</v>
      </c>
    </row>
    <row r="99" spans="1:8" ht="12.75">
      <c r="A99" s="21"/>
      <c r="B99" s="91"/>
      <c r="C99" s="23" t="s">
        <v>14</v>
      </c>
      <c r="D99" s="17"/>
      <c r="E99" s="24"/>
      <c r="F99" s="25" t="s">
        <v>188</v>
      </c>
      <c r="G99" s="28">
        <v>235.61</v>
      </c>
      <c r="H99" s="26"/>
    </row>
    <row r="100" spans="1:8" ht="12.75">
      <c r="A100" s="21"/>
      <c r="B100" s="91"/>
      <c r="C100" s="23"/>
      <c r="D100" s="17"/>
      <c r="E100" s="24"/>
      <c r="F100" s="25" t="s">
        <v>189</v>
      </c>
      <c r="G100" s="28">
        <v>2442.3</v>
      </c>
      <c r="H100" s="26"/>
    </row>
    <row r="101" spans="1:8" ht="12.75">
      <c r="A101" s="21"/>
      <c r="B101" s="145"/>
      <c r="C101" s="23"/>
      <c r="D101" s="17"/>
      <c r="E101" s="24"/>
      <c r="F101" s="25" t="s">
        <v>190</v>
      </c>
      <c r="G101" s="28">
        <v>131.15</v>
      </c>
      <c r="H101" s="26"/>
    </row>
    <row r="102" spans="1:8" ht="12.75">
      <c r="A102" s="21"/>
      <c r="B102" s="145"/>
      <c r="C102" s="23"/>
      <c r="D102" s="17"/>
      <c r="E102" s="24"/>
      <c r="F102" s="25"/>
      <c r="G102" s="28"/>
      <c r="H102" s="26"/>
    </row>
    <row r="103" spans="1:8" ht="12.75">
      <c r="A103" s="21"/>
      <c r="B103" s="93">
        <v>1526</v>
      </c>
      <c r="C103" s="27" t="s">
        <v>43</v>
      </c>
      <c r="D103" s="17"/>
      <c r="E103" s="24"/>
      <c r="F103" s="25"/>
      <c r="G103" s="28"/>
      <c r="H103" s="26">
        <f>G103+G104</f>
        <v>33253.48</v>
      </c>
    </row>
    <row r="104" spans="1:8" ht="12.75">
      <c r="A104" s="21"/>
      <c r="B104" s="91"/>
      <c r="C104" s="23" t="s">
        <v>12</v>
      </c>
      <c r="D104" s="17"/>
      <c r="E104" s="24"/>
      <c r="F104" s="25" t="s">
        <v>189</v>
      </c>
      <c r="G104" s="28">
        <v>33253.48</v>
      </c>
      <c r="H104" s="26"/>
    </row>
    <row r="105" spans="1:8" ht="12.75">
      <c r="A105" s="21"/>
      <c r="B105" s="91"/>
      <c r="C105" s="23"/>
      <c r="D105" s="17"/>
      <c r="E105" s="24"/>
      <c r="F105" s="25"/>
      <c r="G105" s="28"/>
      <c r="H105" s="26"/>
    </row>
    <row r="106" spans="1:8" ht="12.75">
      <c r="A106" s="21"/>
      <c r="B106" s="93">
        <v>1527</v>
      </c>
      <c r="C106" s="27" t="s">
        <v>44</v>
      </c>
      <c r="D106" s="17"/>
      <c r="E106" s="24"/>
      <c r="F106" s="25" t="s">
        <v>191</v>
      </c>
      <c r="G106" s="28">
        <v>513.14</v>
      </c>
      <c r="H106" s="26">
        <f>G106+G107+G108+G109+G110+G111+G112+G113+G114+G115</f>
        <v>10500.14</v>
      </c>
    </row>
    <row r="107" spans="1:8" ht="12.75">
      <c r="A107" s="21"/>
      <c r="B107" s="91"/>
      <c r="C107" s="23" t="s">
        <v>45</v>
      </c>
      <c r="D107" s="17"/>
      <c r="E107" s="24"/>
      <c r="F107" s="25" t="s">
        <v>192</v>
      </c>
      <c r="G107" s="28">
        <v>2801.27</v>
      </c>
      <c r="H107" s="26"/>
    </row>
    <row r="108" spans="1:8" ht="12.75">
      <c r="A108" s="21"/>
      <c r="B108" s="91"/>
      <c r="C108" s="23"/>
      <c r="D108" s="17"/>
      <c r="E108" s="24"/>
      <c r="F108" s="25" t="s">
        <v>193</v>
      </c>
      <c r="G108" s="28">
        <v>1086.72</v>
      </c>
      <c r="H108" s="26"/>
    </row>
    <row r="109" spans="1:8" ht="12.75">
      <c r="A109" s="21"/>
      <c r="B109" s="145"/>
      <c r="C109" s="38"/>
      <c r="D109" s="17"/>
      <c r="E109" s="24"/>
      <c r="F109" s="25" t="s">
        <v>194</v>
      </c>
      <c r="G109" s="28">
        <v>308.75</v>
      </c>
      <c r="H109" s="26"/>
    </row>
    <row r="110" spans="1:8" ht="12.75">
      <c r="A110" s="21"/>
      <c r="B110" s="145"/>
      <c r="C110" s="38"/>
      <c r="D110" s="17"/>
      <c r="E110" s="24"/>
      <c r="F110" s="25" t="s">
        <v>195</v>
      </c>
      <c r="G110" s="28">
        <v>206.5</v>
      </c>
      <c r="H110" s="26"/>
    </row>
    <row r="111" spans="1:8" ht="12.75">
      <c r="A111" s="21"/>
      <c r="B111" s="145"/>
      <c r="C111" s="38"/>
      <c r="D111" s="17"/>
      <c r="E111" s="24"/>
      <c r="F111" s="25" t="s">
        <v>196</v>
      </c>
      <c r="G111" s="28">
        <v>2782.77</v>
      </c>
      <c r="H111" s="26"/>
    </row>
    <row r="112" spans="1:8" ht="12.75">
      <c r="A112" s="21"/>
      <c r="B112" s="145"/>
      <c r="C112" s="38"/>
      <c r="D112" s="17"/>
      <c r="E112" s="24"/>
      <c r="F112" s="25" t="s">
        <v>197</v>
      </c>
      <c r="G112" s="28">
        <v>1852.77</v>
      </c>
      <c r="H112" s="26"/>
    </row>
    <row r="113" spans="1:8" ht="12.75">
      <c r="A113" s="21"/>
      <c r="B113" s="145"/>
      <c r="C113" s="38"/>
      <c r="D113" s="17"/>
      <c r="E113" s="24"/>
      <c r="F113" s="25" t="s">
        <v>198</v>
      </c>
      <c r="G113" s="28">
        <v>431.84</v>
      </c>
      <c r="H113" s="26"/>
    </row>
    <row r="114" spans="1:8" ht="12.75">
      <c r="A114" s="21"/>
      <c r="B114" s="145"/>
      <c r="C114" s="38"/>
      <c r="D114" s="17"/>
      <c r="E114" s="24"/>
      <c r="F114" s="25" t="s">
        <v>199</v>
      </c>
      <c r="G114" s="28">
        <v>336.49</v>
      </c>
      <c r="H114" s="26"/>
    </row>
    <row r="115" spans="1:8" ht="12.75">
      <c r="A115" s="21"/>
      <c r="B115" s="145"/>
      <c r="C115" s="38"/>
      <c r="D115" s="17"/>
      <c r="E115" s="24"/>
      <c r="F115" s="25" t="s">
        <v>200</v>
      </c>
      <c r="G115" s="28">
        <v>179.89</v>
      </c>
      <c r="H115" s="26"/>
    </row>
    <row r="116" spans="1:8" ht="12.75">
      <c r="A116" s="21"/>
      <c r="B116" s="145"/>
      <c r="C116" s="38"/>
      <c r="D116" s="17"/>
      <c r="E116" s="24"/>
      <c r="F116" s="25"/>
      <c r="G116" s="28"/>
      <c r="H116" s="26"/>
    </row>
    <row r="117" spans="1:8" ht="12.75">
      <c r="A117" s="21"/>
      <c r="B117" s="93">
        <v>1528</v>
      </c>
      <c r="C117" s="27" t="s">
        <v>46</v>
      </c>
      <c r="D117" s="17"/>
      <c r="E117" s="24"/>
      <c r="F117" s="25" t="s">
        <v>201</v>
      </c>
      <c r="G117" s="28">
        <v>267.79</v>
      </c>
      <c r="H117" s="26">
        <f>G117+G118</f>
        <v>745.62</v>
      </c>
    </row>
    <row r="118" spans="1:8" ht="12.75">
      <c r="A118" s="21"/>
      <c r="B118" s="91"/>
      <c r="C118" s="23" t="s">
        <v>12</v>
      </c>
      <c r="D118" s="17"/>
      <c r="E118" s="24"/>
      <c r="F118" s="25" t="s">
        <v>202</v>
      </c>
      <c r="G118" s="28">
        <v>477.83</v>
      </c>
      <c r="H118" s="26"/>
    </row>
    <row r="119" spans="1:8" ht="12.75">
      <c r="A119" s="21"/>
      <c r="B119" s="91"/>
      <c r="C119" s="23"/>
      <c r="D119" s="17"/>
      <c r="E119" s="24"/>
      <c r="F119" s="25"/>
      <c r="G119" s="28"/>
      <c r="H119" s="26"/>
    </row>
    <row r="120" spans="1:8" ht="12.75">
      <c r="A120" s="21"/>
      <c r="B120" s="93">
        <v>1529</v>
      </c>
      <c r="C120" s="27" t="s">
        <v>47</v>
      </c>
      <c r="D120" s="17"/>
      <c r="E120" s="24"/>
      <c r="F120" s="25" t="s">
        <v>203</v>
      </c>
      <c r="G120" s="25">
        <v>15317.23</v>
      </c>
      <c r="H120" s="26">
        <f>G120+G121+G122</f>
        <v>30048.989999999998</v>
      </c>
    </row>
    <row r="121" spans="1:8" ht="12.75">
      <c r="A121" s="21"/>
      <c r="B121" s="91"/>
      <c r="C121" s="23" t="s">
        <v>12</v>
      </c>
      <c r="D121" s="17"/>
      <c r="E121" s="24"/>
      <c r="F121" s="25" t="s">
        <v>204</v>
      </c>
      <c r="G121" s="25">
        <v>14731.76</v>
      </c>
      <c r="H121" s="39"/>
    </row>
    <row r="122" spans="1:8" ht="12.75">
      <c r="A122" s="21"/>
      <c r="B122" s="91"/>
      <c r="C122" s="23"/>
      <c r="D122" s="17"/>
      <c r="E122" s="24"/>
      <c r="F122" s="25"/>
      <c r="G122" s="25"/>
      <c r="H122" s="39"/>
    </row>
    <row r="123" spans="1:8" ht="12.75">
      <c r="A123" s="21"/>
      <c r="B123" s="93">
        <v>1530</v>
      </c>
      <c r="C123" s="27" t="s">
        <v>48</v>
      </c>
      <c r="D123" s="17"/>
      <c r="E123" s="24"/>
      <c r="F123" s="25" t="s">
        <v>205</v>
      </c>
      <c r="G123" s="28">
        <v>44.36</v>
      </c>
      <c r="H123" s="26">
        <f>G123+G124</f>
        <v>94.63</v>
      </c>
    </row>
    <row r="124" spans="1:8" ht="12.75">
      <c r="A124" s="21"/>
      <c r="B124" s="91"/>
      <c r="C124" s="23" t="s">
        <v>12</v>
      </c>
      <c r="D124" s="17"/>
      <c r="E124" s="24"/>
      <c r="F124" s="25" t="s">
        <v>206</v>
      </c>
      <c r="G124" s="28">
        <v>50.27</v>
      </c>
      <c r="H124" s="26"/>
    </row>
    <row r="125" spans="1:8" ht="12.75">
      <c r="A125" s="21"/>
      <c r="B125" s="91"/>
      <c r="C125" s="23"/>
      <c r="D125" s="17"/>
      <c r="E125" s="24"/>
      <c r="F125" s="25"/>
      <c r="G125" s="28"/>
      <c r="H125" s="26"/>
    </row>
    <row r="126" spans="1:8" ht="12.75">
      <c r="A126" s="21"/>
      <c r="B126" s="91"/>
      <c r="C126" s="23"/>
      <c r="D126" s="17"/>
      <c r="E126" s="24"/>
      <c r="F126" s="25"/>
      <c r="G126" s="28"/>
      <c r="H126" s="26"/>
    </row>
    <row r="127" spans="1:8" ht="12.75">
      <c r="A127" s="21"/>
      <c r="B127" s="93">
        <v>1532</v>
      </c>
      <c r="C127" s="16" t="s">
        <v>49</v>
      </c>
      <c r="D127" s="40"/>
      <c r="E127" s="18"/>
      <c r="F127" s="25" t="s">
        <v>207</v>
      </c>
      <c r="G127" s="28">
        <v>40.68</v>
      </c>
      <c r="H127" s="26">
        <f>G127+G128</f>
        <v>40.68</v>
      </c>
    </row>
    <row r="128" spans="1:8" ht="12.75">
      <c r="A128" s="21"/>
      <c r="B128" s="66"/>
      <c r="C128" s="42" t="s">
        <v>12</v>
      </c>
      <c r="D128" s="34"/>
      <c r="E128" s="35"/>
      <c r="F128" s="25"/>
      <c r="G128" s="28"/>
      <c r="H128" s="26"/>
    </row>
    <row r="129" spans="1:8" ht="12.75">
      <c r="A129" s="21"/>
      <c r="B129" s="66"/>
      <c r="C129" s="42"/>
      <c r="D129" s="34"/>
      <c r="E129" s="35"/>
      <c r="F129" s="25"/>
      <c r="G129" s="28"/>
      <c r="H129" s="26"/>
    </row>
    <row r="130" spans="1:8" ht="12.75">
      <c r="A130" s="21"/>
      <c r="B130" s="93">
        <v>1525</v>
      </c>
      <c r="C130" s="43" t="s">
        <v>50</v>
      </c>
      <c r="D130" s="17"/>
      <c r="E130" s="24"/>
      <c r="F130" s="25" t="s">
        <v>208</v>
      </c>
      <c r="G130" s="28">
        <v>13250.45</v>
      </c>
      <c r="H130" s="26">
        <f>G130+G131+G132</f>
        <v>18908.300000000003</v>
      </c>
    </row>
    <row r="131" spans="1:8" ht="12.75">
      <c r="A131" s="21"/>
      <c r="B131" s="66"/>
      <c r="C131" s="44" t="s">
        <v>12</v>
      </c>
      <c r="D131" s="34"/>
      <c r="E131" s="35"/>
      <c r="F131" s="25" t="s">
        <v>209</v>
      </c>
      <c r="G131" s="28">
        <v>5657.85</v>
      </c>
      <c r="H131" s="26"/>
    </row>
    <row r="132" spans="1:8" ht="12.75">
      <c r="A132" s="21"/>
      <c r="B132" s="66"/>
      <c r="C132" s="44"/>
      <c r="D132" s="34"/>
      <c r="E132" s="35"/>
      <c r="F132" s="25"/>
      <c r="G132" s="28"/>
      <c r="H132" s="26"/>
    </row>
    <row r="133" spans="1:8" ht="12.75">
      <c r="A133" s="21"/>
      <c r="B133" s="94">
        <v>1533</v>
      </c>
      <c r="C133" s="45" t="s">
        <v>51</v>
      </c>
      <c r="D133" s="17"/>
      <c r="E133" s="24"/>
      <c r="F133" s="25" t="s">
        <v>210</v>
      </c>
      <c r="G133" s="28">
        <v>4254.85</v>
      </c>
      <c r="H133" s="26">
        <f>G133+G134+G135</f>
        <v>10933.130000000001</v>
      </c>
    </row>
    <row r="134" spans="1:8" ht="12.75">
      <c r="A134" s="21"/>
      <c r="B134" s="66"/>
      <c r="C134" s="44" t="s">
        <v>12</v>
      </c>
      <c r="D134" s="34"/>
      <c r="E134" s="35"/>
      <c r="F134" s="25" t="s">
        <v>211</v>
      </c>
      <c r="G134" s="28">
        <v>6678.28</v>
      </c>
      <c r="H134" s="26"/>
    </row>
    <row r="135" spans="1:8" ht="12" customHeight="1">
      <c r="A135" s="21"/>
      <c r="B135" s="66"/>
      <c r="C135" s="44"/>
      <c r="D135" s="34"/>
      <c r="E135" s="35"/>
      <c r="F135" s="25"/>
      <c r="G135" s="28"/>
      <c r="H135" s="106"/>
    </row>
    <row r="136" spans="1:8" ht="12.75">
      <c r="A136" s="21"/>
      <c r="B136" s="94">
        <v>1535</v>
      </c>
      <c r="C136" s="45" t="s">
        <v>52</v>
      </c>
      <c r="D136" s="17"/>
      <c r="E136" s="24"/>
      <c r="F136" s="25" t="s">
        <v>212</v>
      </c>
      <c r="G136" s="25">
        <v>393.39</v>
      </c>
      <c r="H136" s="26">
        <f>G136+G137</f>
        <v>816.56</v>
      </c>
    </row>
    <row r="137" spans="1:8" ht="12.75">
      <c r="A137" s="21"/>
      <c r="B137" s="66"/>
      <c r="C137" s="44" t="s">
        <v>12</v>
      </c>
      <c r="D137" s="34"/>
      <c r="E137" s="35"/>
      <c r="F137" s="28" t="s">
        <v>213</v>
      </c>
      <c r="G137" s="25">
        <v>423.17</v>
      </c>
      <c r="H137" s="46"/>
    </row>
    <row r="138" spans="1:8" ht="12.75">
      <c r="A138" s="21"/>
      <c r="B138" s="66"/>
      <c r="C138" s="44"/>
      <c r="D138" s="34"/>
      <c r="E138" s="35"/>
      <c r="F138" s="85"/>
      <c r="G138" s="85"/>
      <c r="H138" s="46"/>
    </row>
    <row r="139" spans="1:8" ht="12.75">
      <c r="A139" s="21"/>
      <c r="B139" s="94">
        <v>1534</v>
      </c>
      <c r="C139" s="45" t="s">
        <v>53</v>
      </c>
      <c r="D139" s="17"/>
      <c r="E139" s="24"/>
      <c r="F139" s="25" t="s">
        <v>214</v>
      </c>
      <c r="G139" s="25">
        <v>1660.39</v>
      </c>
      <c r="H139" s="26">
        <f>G139+G140</f>
        <v>2450.41</v>
      </c>
    </row>
    <row r="140" spans="1:8" ht="12.75">
      <c r="A140" s="21"/>
      <c r="B140" s="91"/>
      <c r="C140" s="47" t="s">
        <v>12</v>
      </c>
      <c r="D140" s="17"/>
      <c r="E140" s="24"/>
      <c r="F140" s="25" t="s">
        <v>215</v>
      </c>
      <c r="G140" s="25">
        <v>790.02</v>
      </c>
      <c r="H140" s="26"/>
    </row>
    <row r="141" spans="1:8" ht="12.75">
      <c r="A141" s="21"/>
      <c r="B141" s="91"/>
      <c r="C141" s="47"/>
      <c r="D141" s="17"/>
      <c r="E141" s="24"/>
      <c r="F141" s="25"/>
      <c r="G141" s="25"/>
      <c r="H141" s="26"/>
    </row>
    <row r="142" spans="1:8" ht="12.75">
      <c r="A142" s="21"/>
      <c r="B142" s="95">
        <v>1537</v>
      </c>
      <c r="C142" s="48" t="s">
        <v>54</v>
      </c>
      <c r="D142" s="49"/>
      <c r="E142" s="24"/>
      <c r="F142" s="25" t="s">
        <v>216</v>
      </c>
      <c r="G142" s="25">
        <v>8059.91</v>
      </c>
      <c r="H142" s="26">
        <f>G142+G143+G144+G145+G146+G147+G148+G149</f>
        <v>69679.53</v>
      </c>
    </row>
    <row r="143" spans="1:8" ht="12.75">
      <c r="A143" s="21"/>
      <c r="B143" s="96"/>
      <c r="C143" s="52" t="s">
        <v>55</v>
      </c>
      <c r="D143" s="49"/>
      <c r="E143" s="24"/>
      <c r="F143" s="25" t="s">
        <v>217</v>
      </c>
      <c r="G143" s="25">
        <v>8344.91</v>
      </c>
      <c r="H143" s="26"/>
    </row>
    <row r="144" spans="1:8" ht="12.75">
      <c r="A144" s="21"/>
      <c r="B144" s="96"/>
      <c r="C144" s="52"/>
      <c r="D144" s="49"/>
      <c r="E144" s="24"/>
      <c r="F144" s="25" t="s">
        <v>218</v>
      </c>
      <c r="G144" s="25">
        <v>5099.51</v>
      </c>
      <c r="H144" s="26"/>
    </row>
    <row r="145" spans="1:8" ht="12.75">
      <c r="A145" s="21"/>
      <c r="B145" s="96"/>
      <c r="C145" s="52"/>
      <c r="D145" s="49"/>
      <c r="E145" s="24"/>
      <c r="F145" s="25" t="s">
        <v>219</v>
      </c>
      <c r="G145" s="25">
        <v>11458.43</v>
      </c>
      <c r="H145" s="26"/>
    </row>
    <row r="146" spans="1:8" ht="12.75">
      <c r="A146" s="21"/>
      <c r="B146" s="96"/>
      <c r="C146" s="52"/>
      <c r="D146" s="49"/>
      <c r="E146" s="24"/>
      <c r="F146" s="25" t="s">
        <v>220</v>
      </c>
      <c r="G146" s="25">
        <v>19080.99</v>
      </c>
      <c r="H146" s="26"/>
    </row>
    <row r="147" spans="1:8" ht="12.75">
      <c r="A147" s="21"/>
      <c r="B147" s="96"/>
      <c r="C147" s="52"/>
      <c r="D147" s="49"/>
      <c r="E147" s="24"/>
      <c r="F147" s="25" t="s">
        <v>221</v>
      </c>
      <c r="G147" s="25">
        <v>7567.17</v>
      </c>
      <c r="H147" s="26"/>
    </row>
    <row r="148" spans="1:8" ht="12.75">
      <c r="A148" s="21"/>
      <c r="B148" s="96"/>
      <c r="C148" s="52"/>
      <c r="D148" s="49"/>
      <c r="E148" s="24"/>
      <c r="F148" s="25" t="s">
        <v>222</v>
      </c>
      <c r="G148" s="25">
        <v>4654.3</v>
      </c>
      <c r="H148" s="26"/>
    </row>
    <row r="149" spans="1:8" ht="12.75">
      <c r="A149" s="21"/>
      <c r="B149" s="96"/>
      <c r="C149" s="52"/>
      <c r="D149" s="49"/>
      <c r="E149" s="24"/>
      <c r="F149" s="25" t="s">
        <v>223</v>
      </c>
      <c r="G149" s="25">
        <v>5414.31</v>
      </c>
      <c r="H149" s="26"/>
    </row>
    <row r="150" spans="1:8" ht="12.75">
      <c r="A150" s="21"/>
      <c r="B150" s="96"/>
      <c r="C150" s="52"/>
      <c r="D150" s="49"/>
      <c r="E150" s="24"/>
      <c r="F150" s="25"/>
      <c r="G150" s="25"/>
      <c r="H150" s="26"/>
    </row>
    <row r="151" spans="1:8" ht="12.75">
      <c r="A151" s="21"/>
      <c r="B151" s="96">
        <v>1538</v>
      </c>
      <c r="C151" s="48" t="s">
        <v>56</v>
      </c>
      <c r="D151" s="49"/>
      <c r="E151" s="240"/>
      <c r="F151" s="25" t="s">
        <v>224</v>
      </c>
      <c r="G151" s="25">
        <v>1178.95</v>
      </c>
      <c r="H151" s="26">
        <f>G151+G152+G153+G154</f>
        <v>5447.82</v>
      </c>
    </row>
    <row r="152" spans="1:8" ht="12.75">
      <c r="A152" s="21"/>
      <c r="B152" s="96"/>
      <c r="C152" s="48" t="s">
        <v>57</v>
      </c>
      <c r="D152" s="49"/>
      <c r="E152" s="24"/>
      <c r="F152" s="25" t="s">
        <v>225</v>
      </c>
      <c r="G152" s="25">
        <v>884</v>
      </c>
      <c r="H152" s="26"/>
    </row>
    <row r="153" spans="1:8" ht="12.75">
      <c r="A153" s="21"/>
      <c r="B153" s="96"/>
      <c r="C153" s="48"/>
      <c r="D153" s="49"/>
      <c r="E153" s="24"/>
      <c r="F153" s="25" t="s">
        <v>226</v>
      </c>
      <c r="G153" s="25">
        <v>2713.93</v>
      </c>
      <c r="H153" s="26"/>
    </row>
    <row r="154" spans="1:8" ht="12.75">
      <c r="A154" s="21"/>
      <c r="B154" s="96"/>
      <c r="C154" s="48"/>
      <c r="D154" s="49"/>
      <c r="E154" s="24"/>
      <c r="F154" s="25" t="s">
        <v>227</v>
      </c>
      <c r="G154" s="25">
        <v>670.94</v>
      </c>
      <c r="H154" s="26"/>
    </row>
    <row r="155" spans="1:8" ht="12.75">
      <c r="A155" s="21"/>
      <c r="B155" s="96"/>
      <c r="C155" s="48"/>
      <c r="D155" s="49"/>
      <c r="E155" s="24"/>
      <c r="F155" s="25"/>
      <c r="G155" s="25"/>
      <c r="H155" s="26"/>
    </row>
    <row r="156" spans="1:8" ht="12.75">
      <c r="A156" s="21"/>
      <c r="B156" s="91">
        <v>1539</v>
      </c>
      <c r="C156" s="45" t="s">
        <v>58</v>
      </c>
      <c r="D156" s="17"/>
      <c r="E156" s="24"/>
      <c r="F156" s="25" t="s">
        <v>228</v>
      </c>
      <c r="G156" s="25">
        <v>1209.03</v>
      </c>
      <c r="H156" s="26">
        <f>G156+G157</f>
        <v>2147.36</v>
      </c>
    </row>
    <row r="157" spans="1:8" ht="12.75">
      <c r="A157" s="21"/>
      <c r="B157" s="91"/>
      <c r="C157" s="45"/>
      <c r="D157" s="17"/>
      <c r="E157" s="24"/>
      <c r="F157" s="25" t="s">
        <v>229</v>
      </c>
      <c r="G157" s="25">
        <v>938.33</v>
      </c>
      <c r="H157" s="26"/>
    </row>
    <row r="158" spans="1:8" ht="12.75">
      <c r="A158" s="21"/>
      <c r="B158" s="91"/>
      <c r="C158" s="45"/>
      <c r="D158" s="17"/>
      <c r="E158" s="24"/>
      <c r="F158" s="25"/>
      <c r="G158" s="25"/>
      <c r="H158" s="26"/>
    </row>
    <row r="159" spans="1:8" ht="12.75">
      <c r="A159" s="21"/>
      <c r="B159" s="91"/>
      <c r="C159" s="45"/>
      <c r="D159" s="17"/>
      <c r="E159" s="24"/>
      <c r="F159" s="25"/>
      <c r="G159" s="25"/>
      <c r="H159" s="26"/>
    </row>
    <row r="160" spans="1:8" ht="12.75">
      <c r="A160" s="21"/>
      <c r="B160" s="96">
        <v>1540</v>
      </c>
      <c r="C160" s="48" t="s">
        <v>59</v>
      </c>
      <c r="D160" s="49"/>
      <c r="E160" s="24"/>
      <c r="F160" s="25" t="s">
        <v>230</v>
      </c>
      <c r="G160" s="25">
        <v>197.23</v>
      </c>
      <c r="H160" s="26">
        <f>G160+G161+G162+G163</f>
        <v>963.65</v>
      </c>
    </row>
    <row r="161" spans="1:8" ht="12.75">
      <c r="A161" s="21"/>
      <c r="B161" s="96"/>
      <c r="C161" s="48" t="s">
        <v>12</v>
      </c>
      <c r="D161" s="49"/>
      <c r="E161" s="24"/>
      <c r="F161" s="25" t="s">
        <v>231</v>
      </c>
      <c r="G161" s="25">
        <v>139.64</v>
      </c>
      <c r="H161" s="26"/>
    </row>
    <row r="162" spans="1:8" ht="12.75">
      <c r="A162" s="21"/>
      <c r="B162" s="96"/>
      <c r="C162" s="48"/>
      <c r="D162" s="49"/>
      <c r="E162" s="24"/>
      <c r="F162" s="25" t="s">
        <v>232</v>
      </c>
      <c r="G162" s="25">
        <v>138.28</v>
      </c>
      <c r="H162" s="26"/>
    </row>
    <row r="163" spans="1:8" ht="12.75">
      <c r="A163" s="21"/>
      <c r="B163" s="96"/>
      <c r="C163" s="48"/>
      <c r="D163" s="49"/>
      <c r="E163" s="24"/>
      <c r="F163" s="25" t="s">
        <v>233</v>
      </c>
      <c r="G163" s="25">
        <v>488.5</v>
      </c>
      <c r="H163" s="26"/>
    </row>
    <row r="164" spans="1:8" ht="12.75">
      <c r="A164" s="21"/>
      <c r="B164" s="96"/>
      <c r="C164" s="48"/>
      <c r="D164" s="49"/>
      <c r="E164" s="24"/>
      <c r="F164" s="25"/>
      <c r="G164" s="25"/>
      <c r="H164" s="26"/>
    </row>
    <row r="165" spans="1:8" ht="12.75">
      <c r="A165" s="21"/>
      <c r="B165" s="91">
        <v>1541</v>
      </c>
      <c r="C165" s="45" t="s">
        <v>60</v>
      </c>
      <c r="D165" s="17"/>
      <c r="E165" s="24"/>
      <c r="F165" s="25" t="s">
        <v>234</v>
      </c>
      <c r="G165" s="25">
        <v>380.31</v>
      </c>
      <c r="H165" s="26">
        <f>G165+G166+G168</f>
        <v>958.04</v>
      </c>
    </row>
    <row r="166" spans="1:8" ht="12.75">
      <c r="A166" s="21"/>
      <c r="B166" s="91"/>
      <c r="C166" s="45" t="s">
        <v>12</v>
      </c>
      <c r="D166" s="17"/>
      <c r="E166" s="24"/>
      <c r="F166" s="25" t="s">
        <v>235</v>
      </c>
      <c r="G166" s="25">
        <v>577.73</v>
      </c>
      <c r="H166" s="26"/>
    </row>
    <row r="167" spans="1:8" ht="12.75">
      <c r="A167" s="21"/>
      <c r="B167" s="91"/>
      <c r="C167" s="45"/>
      <c r="D167" s="17"/>
      <c r="E167" s="24"/>
      <c r="F167" s="25"/>
      <c r="G167" s="25"/>
      <c r="H167" s="26"/>
    </row>
    <row r="168" spans="1:8" ht="12.75">
      <c r="A168" s="21"/>
      <c r="B168" s="91"/>
      <c r="C168" s="45"/>
      <c r="D168" s="17"/>
      <c r="E168" s="24"/>
      <c r="F168" s="25"/>
      <c r="G168" s="25"/>
      <c r="H168" s="26"/>
    </row>
    <row r="169" spans="1:8" ht="12.75">
      <c r="A169" s="21"/>
      <c r="B169" s="91">
        <v>1542</v>
      </c>
      <c r="C169" s="45" t="s">
        <v>61</v>
      </c>
      <c r="D169" s="17"/>
      <c r="E169" s="24"/>
      <c r="F169" s="25" t="s">
        <v>236</v>
      </c>
      <c r="G169" s="25">
        <v>183.11</v>
      </c>
      <c r="H169" s="26">
        <f>G169+G170</f>
        <v>851.85</v>
      </c>
    </row>
    <row r="170" spans="1:8" ht="12.75">
      <c r="A170" s="21"/>
      <c r="B170" s="91"/>
      <c r="C170" s="45" t="s">
        <v>35</v>
      </c>
      <c r="D170" s="17"/>
      <c r="E170" s="24"/>
      <c r="F170" s="25" t="s">
        <v>237</v>
      </c>
      <c r="G170" s="25">
        <v>668.74</v>
      </c>
      <c r="H170" s="26"/>
    </row>
    <row r="171" spans="1:8" ht="12.75">
      <c r="A171" s="21"/>
      <c r="B171" s="91"/>
      <c r="C171" s="45"/>
      <c r="D171" s="17"/>
      <c r="E171" s="24"/>
      <c r="F171" s="25"/>
      <c r="G171" s="25"/>
      <c r="H171" s="26"/>
    </row>
    <row r="172" spans="1:8" ht="12.75">
      <c r="A172" s="21"/>
      <c r="B172" s="91">
        <v>1543</v>
      </c>
      <c r="C172" s="45" t="s">
        <v>62</v>
      </c>
      <c r="D172" s="17"/>
      <c r="E172" s="24"/>
      <c r="F172" s="25" t="s">
        <v>238</v>
      </c>
      <c r="G172" s="25">
        <v>1584.47</v>
      </c>
      <c r="H172" s="26">
        <f>G172+G173+G174+G175</f>
        <v>4756.469999999999</v>
      </c>
    </row>
    <row r="173" spans="1:8" ht="12.75">
      <c r="A173" s="21"/>
      <c r="B173" s="91"/>
      <c r="C173" s="45" t="s">
        <v>63</v>
      </c>
      <c r="D173" s="17"/>
      <c r="E173" s="24"/>
      <c r="F173" s="25" t="s">
        <v>239</v>
      </c>
      <c r="G173" s="25">
        <v>53.28</v>
      </c>
      <c r="H173" s="26"/>
    </row>
    <row r="174" spans="1:8" ht="12.75">
      <c r="A174" s="21"/>
      <c r="B174" s="91"/>
      <c r="C174" s="45"/>
      <c r="D174" s="17"/>
      <c r="E174" s="24"/>
      <c r="F174" s="25" t="s">
        <v>240</v>
      </c>
      <c r="G174" s="25">
        <v>2841.97</v>
      </c>
      <c r="H174" s="26"/>
    </row>
    <row r="175" spans="1:8" ht="12.75">
      <c r="A175" s="21"/>
      <c r="B175" s="91"/>
      <c r="C175" s="45"/>
      <c r="D175" s="17"/>
      <c r="E175" s="24"/>
      <c r="F175" s="25" t="s">
        <v>241</v>
      </c>
      <c r="G175" s="25">
        <v>276.75</v>
      </c>
      <c r="H175" s="26"/>
    </row>
    <row r="176" spans="1:8" ht="12.75">
      <c r="A176" s="21"/>
      <c r="B176" s="91"/>
      <c r="C176" s="45"/>
      <c r="D176" s="17"/>
      <c r="E176" s="24"/>
      <c r="F176" s="25"/>
      <c r="G176" s="25"/>
      <c r="H176" s="26"/>
    </row>
    <row r="177" spans="1:8" ht="12.75">
      <c r="A177" s="21"/>
      <c r="B177" s="91">
        <v>1544</v>
      </c>
      <c r="C177" s="45" t="s">
        <v>64</v>
      </c>
      <c r="D177" s="17"/>
      <c r="E177" s="24"/>
      <c r="F177" s="25" t="s">
        <v>242</v>
      </c>
      <c r="G177" s="25">
        <v>480.18</v>
      </c>
      <c r="H177" s="26">
        <f>G177+G178+G179+G180</f>
        <v>2430.4</v>
      </c>
    </row>
    <row r="178" spans="1:8" ht="12.75">
      <c r="A178" s="21"/>
      <c r="B178" s="91"/>
      <c r="C178" s="45" t="s">
        <v>65</v>
      </c>
      <c r="D178" s="17"/>
      <c r="E178" s="24"/>
      <c r="F178" s="25" t="s">
        <v>243</v>
      </c>
      <c r="G178" s="25">
        <v>1028.51</v>
      </c>
      <c r="H178" s="26"/>
    </row>
    <row r="179" spans="1:8" ht="12.75">
      <c r="A179" s="21"/>
      <c r="B179" s="66"/>
      <c r="C179" s="54"/>
      <c r="D179" s="34"/>
      <c r="E179" s="35"/>
      <c r="F179" s="56" t="s">
        <v>206</v>
      </c>
      <c r="G179" s="56">
        <v>295.87</v>
      </c>
      <c r="H179" s="46"/>
    </row>
    <row r="180" spans="1:8" ht="12.75">
      <c r="A180" s="21"/>
      <c r="B180" s="66"/>
      <c r="C180" s="54"/>
      <c r="D180" s="34"/>
      <c r="E180" s="35"/>
      <c r="F180" s="56" t="s">
        <v>244</v>
      </c>
      <c r="G180" s="56">
        <v>625.84</v>
      </c>
      <c r="H180" s="46"/>
    </row>
    <row r="181" spans="1:8" ht="12.75">
      <c r="A181" s="21"/>
      <c r="B181" s="66"/>
      <c r="C181" s="54"/>
      <c r="D181" s="34"/>
      <c r="E181" s="35"/>
      <c r="F181" s="56"/>
      <c r="G181" s="56"/>
      <c r="H181" s="46"/>
    </row>
    <row r="182" spans="1:8" ht="12.75">
      <c r="A182" s="21"/>
      <c r="B182" s="66">
        <v>1545</v>
      </c>
      <c r="C182" s="54" t="s">
        <v>66</v>
      </c>
      <c r="D182" s="34"/>
      <c r="E182" s="35"/>
      <c r="F182" s="56" t="s">
        <v>245</v>
      </c>
      <c r="G182" s="56">
        <v>4847.81</v>
      </c>
      <c r="H182" s="46">
        <f>G182+G183+G184+G185</f>
        <v>57105.18</v>
      </c>
    </row>
    <row r="183" spans="1:8" ht="12.75">
      <c r="A183" s="21"/>
      <c r="B183" s="66"/>
      <c r="C183" s="54" t="s">
        <v>57</v>
      </c>
      <c r="D183" s="34"/>
      <c r="E183" s="35"/>
      <c r="F183" s="56" t="s">
        <v>246</v>
      </c>
      <c r="G183" s="56">
        <v>20099.61</v>
      </c>
      <c r="H183" s="46"/>
    </row>
    <row r="184" spans="1:8" ht="12.75">
      <c r="A184" s="21"/>
      <c r="B184" s="66"/>
      <c r="C184" s="54"/>
      <c r="D184" s="34"/>
      <c r="E184" s="35"/>
      <c r="F184" s="56" t="s">
        <v>247</v>
      </c>
      <c r="G184" s="56">
        <v>25925.95</v>
      </c>
      <c r="H184" s="46"/>
    </row>
    <row r="185" spans="1:8" ht="12.75">
      <c r="A185" s="21"/>
      <c r="B185" s="66"/>
      <c r="C185" s="54"/>
      <c r="D185" s="34"/>
      <c r="E185" s="35"/>
      <c r="F185" s="56" t="s">
        <v>248</v>
      </c>
      <c r="G185" s="56">
        <v>6231.81</v>
      </c>
      <c r="H185" s="46"/>
    </row>
    <row r="186" spans="1:8" ht="12.75">
      <c r="A186" s="21"/>
      <c r="B186" s="66"/>
      <c r="C186" s="54"/>
      <c r="D186" s="34"/>
      <c r="E186" s="35"/>
      <c r="F186" s="56"/>
      <c r="G186" s="56"/>
      <c r="H186" s="46"/>
    </row>
    <row r="187" spans="1:8" ht="12.75">
      <c r="A187" s="21"/>
      <c r="B187" s="66">
        <v>1546</v>
      </c>
      <c r="C187" s="54" t="s">
        <v>67</v>
      </c>
      <c r="D187" s="34"/>
      <c r="E187" s="35"/>
      <c r="F187" s="56" t="s">
        <v>249</v>
      </c>
      <c r="G187" s="56">
        <v>768.33</v>
      </c>
      <c r="H187" s="46">
        <f>G187+G188</f>
        <v>1557</v>
      </c>
    </row>
    <row r="188" spans="1:8" ht="12.75">
      <c r="A188" s="21"/>
      <c r="B188" s="66"/>
      <c r="C188" s="54" t="s">
        <v>68</v>
      </c>
      <c r="D188" s="34"/>
      <c r="E188" s="35"/>
      <c r="F188" s="56" t="s">
        <v>250</v>
      </c>
      <c r="G188" s="56">
        <v>788.67</v>
      </c>
      <c r="H188" s="46"/>
    </row>
    <row r="189" spans="1:8" ht="12.75">
      <c r="A189" s="21"/>
      <c r="B189" s="66"/>
      <c r="C189" s="54"/>
      <c r="D189" s="34"/>
      <c r="E189" s="35"/>
      <c r="F189" s="56"/>
      <c r="G189" s="56"/>
      <c r="H189" s="46"/>
    </row>
    <row r="190" spans="1:8" ht="12.75">
      <c r="A190" s="21"/>
      <c r="B190" s="66">
        <v>1547</v>
      </c>
      <c r="C190" s="54" t="s">
        <v>69</v>
      </c>
      <c r="D190" s="34"/>
      <c r="E190" s="35"/>
      <c r="F190" s="56" t="s">
        <v>251</v>
      </c>
      <c r="G190" s="56">
        <v>515.28</v>
      </c>
      <c r="H190" s="46">
        <f>G190+G191</f>
        <v>2040.48</v>
      </c>
    </row>
    <row r="191" spans="1:8" ht="12.75">
      <c r="A191" s="21"/>
      <c r="B191" s="66"/>
      <c r="C191" s="54" t="s">
        <v>70</v>
      </c>
      <c r="D191" s="34"/>
      <c r="E191" s="35"/>
      <c r="F191" s="56" t="s">
        <v>252</v>
      </c>
      <c r="G191" s="56">
        <v>1525.2</v>
      </c>
      <c r="H191" s="46"/>
    </row>
    <row r="192" spans="1:8" ht="12.75">
      <c r="A192" s="21"/>
      <c r="B192" s="66"/>
      <c r="C192" s="54"/>
      <c r="D192" s="34"/>
      <c r="E192" s="35"/>
      <c r="F192" s="56"/>
      <c r="G192" s="56"/>
      <c r="H192" s="46"/>
    </row>
    <row r="193" spans="1:8" ht="12.75">
      <c r="A193" s="21"/>
      <c r="B193" s="66">
        <v>1548</v>
      </c>
      <c r="C193" s="54" t="s">
        <v>71</v>
      </c>
      <c r="D193" s="34"/>
      <c r="E193" s="35"/>
      <c r="F193" s="56" t="s">
        <v>253</v>
      </c>
      <c r="G193" s="56">
        <v>6595.53</v>
      </c>
      <c r="H193" s="46">
        <f>G193+G194+G195+G196</f>
        <v>15140.029999999999</v>
      </c>
    </row>
    <row r="194" spans="1:8" ht="12.75">
      <c r="A194" s="21"/>
      <c r="B194" s="66"/>
      <c r="C194" s="54" t="s">
        <v>12</v>
      </c>
      <c r="D194" s="34"/>
      <c r="E194" s="35"/>
      <c r="F194" s="56" t="s">
        <v>254</v>
      </c>
      <c r="G194" s="56">
        <v>236.17</v>
      </c>
      <c r="H194" s="46"/>
    </row>
    <row r="195" spans="1:8" ht="12.75">
      <c r="A195" s="21"/>
      <c r="B195" s="66"/>
      <c r="C195" s="54"/>
      <c r="D195" s="34"/>
      <c r="E195" s="35"/>
      <c r="F195" s="56" t="s">
        <v>255</v>
      </c>
      <c r="G195" s="56">
        <v>894.94</v>
      </c>
      <c r="H195" s="46"/>
    </row>
    <row r="196" spans="1:8" ht="12.75">
      <c r="A196" s="21"/>
      <c r="B196" s="66"/>
      <c r="C196" s="54"/>
      <c r="D196" s="34"/>
      <c r="E196" s="35"/>
      <c r="F196" s="56" t="s">
        <v>256</v>
      </c>
      <c r="G196" s="56">
        <v>7413.39</v>
      </c>
      <c r="H196" s="46"/>
    </row>
    <row r="197" spans="1:8" ht="12.75">
      <c r="A197" s="21"/>
      <c r="B197" s="66"/>
      <c r="C197" s="54"/>
      <c r="D197" s="34"/>
      <c r="E197" s="35"/>
      <c r="F197" s="56"/>
      <c r="G197" s="56"/>
      <c r="H197" s="46"/>
    </row>
    <row r="198" spans="1:8" ht="12.75">
      <c r="A198" s="21"/>
      <c r="B198" s="97">
        <v>1549</v>
      </c>
      <c r="C198" s="57" t="s">
        <v>72</v>
      </c>
      <c r="D198" s="58"/>
      <c r="E198" s="35"/>
      <c r="F198" s="56" t="s">
        <v>257</v>
      </c>
      <c r="G198" s="56">
        <v>66.55</v>
      </c>
      <c r="H198" s="46">
        <f>G198+G199+G200+G201</f>
        <v>2740.49</v>
      </c>
    </row>
    <row r="199" spans="1:8" ht="12.75">
      <c r="A199" s="21"/>
      <c r="B199" s="97"/>
      <c r="C199" s="57" t="s">
        <v>12</v>
      </c>
      <c r="D199" s="58"/>
      <c r="E199" s="35"/>
      <c r="F199" s="56" t="s">
        <v>258</v>
      </c>
      <c r="G199" s="56">
        <v>1676.51</v>
      </c>
      <c r="H199" s="46"/>
    </row>
    <row r="200" spans="1:8" ht="12.75">
      <c r="A200" s="21"/>
      <c r="B200" s="97"/>
      <c r="C200" s="57"/>
      <c r="D200" s="58"/>
      <c r="E200" s="35"/>
      <c r="F200" s="56" t="s">
        <v>259</v>
      </c>
      <c r="G200" s="56">
        <v>202.47</v>
      </c>
      <c r="H200" s="46"/>
    </row>
    <row r="201" spans="1:8" ht="12.75">
      <c r="A201" s="21"/>
      <c r="B201" s="97"/>
      <c r="C201" s="57"/>
      <c r="D201" s="58"/>
      <c r="E201" s="35"/>
      <c r="F201" s="56" t="s">
        <v>260</v>
      </c>
      <c r="G201" s="56">
        <v>794.96</v>
      </c>
      <c r="H201" s="46"/>
    </row>
    <row r="202" spans="1:8" ht="12.75">
      <c r="A202" s="21"/>
      <c r="B202" s="97"/>
      <c r="C202" s="57"/>
      <c r="D202" s="58"/>
      <c r="E202" s="35"/>
      <c r="F202" s="56"/>
      <c r="G202" s="56"/>
      <c r="H202" s="46"/>
    </row>
    <row r="203" spans="1:8" ht="12.75">
      <c r="A203" s="21"/>
      <c r="B203" s="66">
        <v>1551</v>
      </c>
      <c r="C203" s="54" t="s">
        <v>73</v>
      </c>
      <c r="D203" s="60"/>
      <c r="E203" s="35"/>
      <c r="F203" s="56" t="s">
        <v>261</v>
      </c>
      <c r="G203" s="56">
        <v>7638.96</v>
      </c>
      <c r="H203" s="46">
        <f>G203+G204</f>
        <v>12415.23</v>
      </c>
    </row>
    <row r="204" spans="1:8" ht="12.75">
      <c r="A204" s="21"/>
      <c r="B204" s="66"/>
      <c r="C204" s="54" t="s">
        <v>74</v>
      </c>
      <c r="D204" s="29"/>
      <c r="E204" s="35"/>
      <c r="F204" s="56" t="s">
        <v>262</v>
      </c>
      <c r="G204" s="56">
        <v>4776.27</v>
      </c>
      <c r="H204" s="46"/>
    </row>
    <row r="205" spans="1:8" ht="12.75">
      <c r="A205" s="21"/>
      <c r="B205" s="66"/>
      <c r="C205" s="54"/>
      <c r="D205" s="29"/>
      <c r="E205" s="35"/>
      <c r="F205" s="56"/>
      <c r="G205" s="56"/>
      <c r="H205" s="46"/>
    </row>
    <row r="206" spans="1:8" ht="12.75">
      <c r="A206" s="21"/>
      <c r="B206" s="66">
        <v>1552</v>
      </c>
      <c r="C206" s="54" t="s">
        <v>75</v>
      </c>
      <c r="D206" s="60"/>
      <c r="E206" s="35"/>
      <c r="F206" s="56" t="s">
        <v>263</v>
      </c>
      <c r="G206" s="56">
        <v>627.01</v>
      </c>
      <c r="H206" s="46">
        <f>G206+G207</f>
        <v>990.5999999999999</v>
      </c>
    </row>
    <row r="207" spans="1:8" ht="12.75">
      <c r="A207" s="21"/>
      <c r="B207" s="66"/>
      <c r="C207" s="54" t="s">
        <v>12</v>
      </c>
      <c r="D207" s="29"/>
      <c r="E207" s="35"/>
      <c r="F207" s="56" t="s">
        <v>264</v>
      </c>
      <c r="G207" s="56">
        <v>363.59</v>
      </c>
      <c r="H207" s="46"/>
    </row>
    <row r="208" spans="1:8" ht="12.75">
      <c r="A208" s="21"/>
      <c r="B208" s="66"/>
      <c r="C208" s="54"/>
      <c r="D208" s="29"/>
      <c r="E208" s="35"/>
      <c r="F208" s="56"/>
      <c r="G208" s="56"/>
      <c r="H208" s="46"/>
    </row>
    <row r="209" spans="1:8" ht="12.75">
      <c r="A209" s="21"/>
      <c r="B209" s="66">
        <v>1553</v>
      </c>
      <c r="C209" s="61" t="s">
        <v>76</v>
      </c>
      <c r="D209" s="62"/>
      <c r="E209" s="35"/>
      <c r="F209" s="56" t="s">
        <v>265</v>
      </c>
      <c r="G209" s="56">
        <v>3309.31</v>
      </c>
      <c r="H209" s="46">
        <f>G209+G210</f>
        <v>4031.35</v>
      </c>
    </row>
    <row r="210" spans="1:8" ht="12.75">
      <c r="A210" s="21"/>
      <c r="B210" s="66"/>
      <c r="C210" s="61" t="s">
        <v>12</v>
      </c>
      <c r="D210" s="29"/>
      <c r="E210" s="35"/>
      <c r="F210" s="56" t="s">
        <v>266</v>
      </c>
      <c r="G210" s="56">
        <v>722.04</v>
      </c>
      <c r="H210" s="46"/>
    </row>
    <row r="211" spans="1:8" ht="12.75">
      <c r="A211" s="21"/>
      <c r="B211" s="66"/>
      <c r="C211" s="61"/>
      <c r="D211" s="29"/>
      <c r="E211" s="35"/>
      <c r="F211" s="56"/>
      <c r="G211" s="56"/>
      <c r="H211" s="46"/>
    </row>
    <row r="212" spans="1:8" ht="12.75">
      <c r="A212" s="21"/>
      <c r="B212" s="66"/>
      <c r="C212" s="61"/>
      <c r="D212" s="29"/>
      <c r="E212" s="35"/>
      <c r="F212" s="56"/>
      <c r="G212" s="56"/>
      <c r="H212" s="46"/>
    </row>
    <row r="213" spans="1:8" ht="12.75">
      <c r="A213" s="21"/>
      <c r="B213" s="66">
        <v>1554</v>
      </c>
      <c r="C213" s="61" t="s">
        <v>0</v>
      </c>
      <c r="D213" s="29"/>
      <c r="E213" s="35"/>
      <c r="F213" s="56" t="s">
        <v>267</v>
      </c>
      <c r="G213" s="56">
        <v>3161.15</v>
      </c>
      <c r="H213" s="46">
        <f>G213+G214</f>
        <v>7007.54</v>
      </c>
    </row>
    <row r="214" spans="1:8" ht="12.75">
      <c r="A214" s="21"/>
      <c r="B214" s="66"/>
      <c r="C214" s="61" t="s">
        <v>77</v>
      </c>
      <c r="D214" s="29"/>
      <c r="E214" s="35"/>
      <c r="F214" s="56" t="s">
        <v>268</v>
      </c>
      <c r="G214" s="56">
        <v>3846.39</v>
      </c>
      <c r="H214" s="46"/>
    </row>
    <row r="215" spans="1:8" ht="12.75">
      <c r="A215" s="21"/>
      <c r="B215" s="66"/>
      <c r="C215" s="61"/>
      <c r="D215" s="29"/>
      <c r="E215" s="35"/>
      <c r="F215" s="56"/>
      <c r="G215" s="56"/>
      <c r="H215" s="46"/>
    </row>
    <row r="216" spans="1:8" ht="12.75">
      <c r="A216" s="21"/>
      <c r="B216" s="66">
        <v>1855</v>
      </c>
      <c r="C216" s="61" t="s">
        <v>78</v>
      </c>
      <c r="D216" s="29"/>
      <c r="E216" s="35"/>
      <c r="F216" s="56" t="s">
        <v>269</v>
      </c>
      <c r="G216" s="56">
        <v>4235.08</v>
      </c>
      <c r="H216" s="46">
        <f>G216+G217</f>
        <v>6561.18</v>
      </c>
    </row>
    <row r="217" spans="1:8" ht="12.75">
      <c r="A217" s="21"/>
      <c r="B217" s="66"/>
      <c r="C217" s="61" t="s">
        <v>12</v>
      </c>
      <c r="D217" s="29"/>
      <c r="E217" s="35"/>
      <c r="F217" s="56" t="s">
        <v>270</v>
      </c>
      <c r="G217" s="56">
        <v>2326.1</v>
      </c>
      <c r="H217" s="46"/>
    </row>
    <row r="218" spans="1:8" ht="12.75">
      <c r="A218" s="21"/>
      <c r="B218" s="66"/>
      <c r="C218" s="61"/>
      <c r="D218" s="29"/>
      <c r="E218" s="35"/>
      <c r="F218" s="56"/>
      <c r="G218" s="56"/>
      <c r="H218" s="46"/>
    </row>
    <row r="219" spans="1:8" ht="12.75">
      <c r="A219" s="21"/>
      <c r="B219" s="66">
        <v>1856</v>
      </c>
      <c r="C219" s="61" t="s">
        <v>79</v>
      </c>
      <c r="D219" s="8"/>
      <c r="E219" s="35"/>
      <c r="F219" s="56" t="s">
        <v>271</v>
      </c>
      <c r="G219" s="56">
        <v>4321.21</v>
      </c>
      <c r="H219" s="46">
        <f>G219+G220+G221+G222+G223+G224</f>
        <v>8998.57</v>
      </c>
    </row>
    <row r="220" spans="1:8" ht="12.75">
      <c r="A220" s="21"/>
      <c r="B220" s="66"/>
      <c r="C220" s="61" t="s">
        <v>12</v>
      </c>
      <c r="D220" s="29"/>
      <c r="E220" s="35"/>
      <c r="F220" s="56" t="s">
        <v>272</v>
      </c>
      <c r="G220" s="56">
        <v>278.42</v>
      </c>
      <c r="H220" s="46"/>
    </row>
    <row r="221" spans="1:8" ht="12.75">
      <c r="A221" s="21"/>
      <c r="B221" s="66"/>
      <c r="C221" s="61"/>
      <c r="D221" s="29"/>
      <c r="E221" s="35"/>
      <c r="F221" s="56" t="s">
        <v>273</v>
      </c>
      <c r="G221" s="56">
        <v>712.86</v>
      </c>
      <c r="H221" s="46"/>
    </row>
    <row r="222" spans="1:8" ht="12.75">
      <c r="A222" s="21"/>
      <c r="B222" s="66"/>
      <c r="C222" s="61"/>
      <c r="D222" s="29"/>
      <c r="E222" s="35"/>
      <c r="F222" s="56" t="s">
        <v>274</v>
      </c>
      <c r="G222" s="56">
        <v>3085.28</v>
      </c>
      <c r="H222" s="46"/>
    </row>
    <row r="223" spans="1:8" ht="12.75">
      <c r="A223" s="21"/>
      <c r="B223" s="66"/>
      <c r="C223" s="61"/>
      <c r="D223" s="29"/>
      <c r="E223" s="35"/>
      <c r="F223" s="56" t="s">
        <v>275</v>
      </c>
      <c r="G223" s="56">
        <v>124.33</v>
      </c>
      <c r="H223" s="46"/>
    </row>
    <row r="224" spans="1:8" ht="12.75">
      <c r="A224" s="21"/>
      <c r="B224" s="66"/>
      <c r="C224" s="61"/>
      <c r="D224" s="29"/>
      <c r="E224" s="35"/>
      <c r="F224" s="56" t="s">
        <v>276</v>
      </c>
      <c r="G224" s="56">
        <v>476.47</v>
      </c>
      <c r="H224" s="46"/>
    </row>
    <row r="225" spans="1:8" ht="12.75">
      <c r="A225" s="21"/>
      <c r="B225" s="66"/>
      <c r="C225" s="61"/>
      <c r="D225" s="29"/>
      <c r="E225" s="35"/>
      <c r="F225" s="56"/>
      <c r="G225" s="56"/>
      <c r="H225" s="46"/>
    </row>
    <row r="226" spans="1:8" ht="12.75">
      <c r="A226" s="21"/>
      <c r="B226" s="66">
        <v>1857</v>
      </c>
      <c r="C226" s="61" t="s">
        <v>80</v>
      </c>
      <c r="D226" s="63"/>
      <c r="E226" s="35"/>
      <c r="F226" s="56" t="s">
        <v>277</v>
      </c>
      <c r="G226" s="56">
        <v>5.54</v>
      </c>
      <c r="H226" s="46">
        <f>G226+G227</f>
        <v>314.32</v>
      </c>
    </row>
    <row r="227" spans="1:8" ht="12.75">
      <c r="A227" s="21"/>
      <c r="B227" s="66"/>
      <c r="C227" s="61"/>
      <c r="D227" s="8"/>
      <c r="E227" s="35"/>
      <c r="F227" s="56" t="s">
        <v>278</v>
      </c>
      <c r="G227" s="56">
        <v>308.78</v>
      </c>
      <c r="H227" s="46"/>
    </row>
    <row r="228" spans="1:8" ht="12.75">
      <c r="A228" s="21"/>
      <c r="B228" s="66"/>
      <c r="C228" s="61"/>
      <c r="D228" s="29"/>
      <c r="E228" s="35"/>
      <c r="F228" s="56"/>
      <c r="G228" s="56"/>
      <c r="H228" s="46"/>
    </row>
    <row r="229" spans="1:8" ht="12.75">
      <c r="A229" s="21"/>
      <c r="B229" s="66">
        <v>2081</v>
      </c>
      <c r="C229" s="61" t="s">
        <v>81</v>
      </c>
      <c r="D229" s="63"/>
      <c r="E229" s="35"/>
      <c r="F229" s="56" t="s">
        <v>279</v>
      </c>
      <c r="G229" s="56">
        <v>469.17</v>
      </c>
      <c r="H229" s="46">
        <f>G229+G230</f>
        <v>856.1</v>
      </c>
    </row>
    <row r="230" spans="1:8" ht="12.75">
      <c r="A230" s="21"/>
      <c r="B230" s="66"/>
      <c r="C230" s="61"/>
      <c r="D230" s="8"/>
      <c r="E230" s="35"/>
      <c r="F230" s="56" t="s">
        <v>280</v>
      </c>
      <c r="G230" s="56">
        <v>386.93</v>
      </c>
      <c r="H230" s="46"/>
    </row>
    <row r="231" spans="1:8" ht="12.75">
      <c r="A231" s="21"/>
      <c r="B231" s="66"/>
      <c r="C231" s="61"/>
      <c r="D231" s="63"/>
      <c r="E231" s="35"/>
      <c r="F231" s="56"/>
      <c r="G231" s="56"/>
      <c r="H231" s="46"/>
    </row>
    <row r="232" spans="1:8" ht="12.75">
      <c r="A232" s="21"/>
      <c r="B232" s="66"/>
      <c r="C232" s="61"/>
      <c r="D232" s="29"/>
      <c r="E232" s="35"/>
      <c r="F232" s="56"/>
      <c r="G232" s="56"/>
      <c r="H232" s="46"/>
    </row>
    <row r="233" spans="1:8" ht="12.75">
      <c r="A233" s="21"/>
      <c r="B233" s="66">
        <v>2214</v>
      </c>
      <c r="C233" s="61" t="s">
        <v>82</v>
      </c>
      <c r="D233" s="63"/>
      <c r="E233" s="35"/>
      <c r="F233" s="56" t="s">
        <v>281</v>
      </c>
      <c r="G233" s="56">
        <v>1961.35</v>
      </c>
      <c r="H233" s="46">
        <f>G233+G234+G235</f>
        <v>4104.139999999999</v>
      </c>
    </row>
    <row r="234" spans="1:8" ht="12.75">
      <c r="A234" s="21"/>
      <c r="B234" s="66"/>
      <c r="C234" s="61" t="s">
        <v>83</v>
      </c>
      <c r="D234" s="8"/>
      <c r="E234" s="35"/>
      <c r="F234" s="56" t="s">
        <v>282</v>
      </c>
      <c r="G234" s="56">
        <v>113.56</v>
      </c>
      <c r="H234" s="46"/>
    </row>
    <row r="235" spans="1:8" ht="12.75">
      <c r="A235" s="21"/>
      <c r="B235" s="66"/>
      <c r="C235" s="61"/>
      <c r="D235" s="63"/>
      <c r="E235" s="35"/>
      <c r="F235" s="56" t="s">
        <v>283</v>
      </c>
      <c r="G235" s="56">
        <v>2029.23</v>
      </c>
      <c r="H235" s="46"/>
    </row>
    <row r="236" spans="1:8" ht="12.75">
      <c r="A236" s="21"/>
      <c r="B236" s="66"/>
      <c r="C236" s="61"/>
      <c r="D236" s="63"/>
      <c r="E236" s="35"/>
      <c r="F236" s="56"/>
      <c r="G236" s="56"/>
      <c r="H236" s="46"/>
    </row>
    <row r="237" spans="1:8" ht="12.75">
      <c r="A237" s="21"/>
      <c r="B237" s="66">
        <v>3123</v>
      </c>
      <c r="C237" s="61" t="s">
        <v>84</v>
      </c>
      <c r="D237" s="63"/>
      <c r="E237" s="35"/>
      <c r="F237" s="56" t="s">
        <v>284</v>
      </c>
      <c r="G237" s="56">
        <v>2125.38</v>
      </c>
      <c r="H237" s="46">
        <f>G237+G238</f>
        <v>7207.33</v>
      </c>
    </row>
    <row r="238" spans="1:8" ht="12.75">
      <c r="A238" s="21"/>
      <c r="B238" s="66"/>
      <c r="C238" s="61" t="s">
        <v>85</v>
      </c>
      <c r="D238" s="8"/>
      <c r="E238" s="35"/>
      <c r="F238" s="56" t="s">
        <v>285</v>
      </c>
      <c r="G238" s="56">
        <v>5081.95</v>
      </c>
      <c r="H238" s="46"/>
    </row>
    <row r="239" spans="1:8" ht="12.75">
      <c r="A239" s="21"/>
      <c r="B239" s="66"/>
      <c r="C239" s="61"/>
      <c r="D239" s="63"/>
      <c r="E239" s="35"/>
      <c r="F239" s="56"/>
      <c r="G239" s="56"/>
      <c r="H239" s="46"/>
    </row>
    <row r="240" spans="1:8" ht="12.75">
      <c r="A240" s="21"/>
      <c r="B240" s="66">
        <v>1719</v>
      </c>
      <c r="C240" s="61" t="s">
        <v>86</v>
      </c>
      <c r="D240" s="63"/>
      <c r="E240" s="35"/>
      <c r="F240" s="56" t="s">
        <v>243</v>
      </c>
      <c r="G240" s="56">
        <v>313.3</v>
      </c>
      <c r="H240" s="46">
        <f>G240+G241</f>
        <v>1034.89</v>
      </c>
    </row>
    <row r="241" spans="1:8" ht="12.75">
      <c r="A241" s="21"/>
      <c r="B241" s="66"/>
      <c r="C241" s="61" t="s">
        <v>87</v>
      </c>
      <c r="D241" s="63"/>
      <c r="E241" s="35"/>
      <c r="F241" s="56" t="s">
        <v>286</v>
      </c>
      <c r="G241" s="56">
        <v>721.59</v>
      </c>
      <c r="H241" s="46"/>
    </row>
    <row r="242" spans="1:8" ht="12.75">
      <c r="A242" s="21"/>
      <c r="B242" s="66"/>
      <c r="C242" s="61"/>
      <c r="D242" s="63"/>
      <c r="E242" s="35"/>
      <c r="F242" s="56"/>
      <c r="G242" s="56"/>
      <c r="H242" s="46"/>
    </row>
    <row r="243" spans="1:8" ht="12.75">
      <c r="A243" s="21"/>
      <c r="B243" s="66">
        <v>2192</v>
      </c>
      <c r="C243" s="61" t="s">
        <v>88</v>
      </c>
      <c r="D243" s="117"/>
      <c r="E243" s="35"/>
      <c r="F243" s="56" t="s">
        <v>287</v>
      </c>
      <c r="G243" s="56">
        <v>238.99</v>
      </c>
      <c r="H243" s="46">
        <f>G243+G244</f>
        <v>827.5600000000001</v>
      </c>
    </row>
    <row r="244" spans="1:8" ht="12.75">
      <c r="A244" s="21"/>
      <c r="B244" s="66"/>
      <c r="C244" s="61" t="s">
        <v>89</v>
      </c>
      <c r="D244" s="63"/>
      <c r="E244" s="35"/>
      <c r="F244" s="56" t="s">
        <v>288</v>
      </c>
      <c r="G244" s="56">
        <v>588.57</v>
      </c>
      <c r="H244" s="46"/>
    </row>
    <row r="245" spans="1:8" ht="12.75">
      <c r="A245" s="21"/>
      <c r="B245" s="66"/>
      <c r="C245" s="61"/>
      <c r="D245" s="63"/>
      <c r="E245" s="35"/>
      <c r="F245" s="56"/>
      <c r="G245" s="56"/>
      <c r="H245" s="46"/>
    </row>
    <row r="246" spans="1:8" ht="12.75">
      <c r="A246" s="21"/>
      <c r="B246" s="66">
        <v>2487</v>
      </c>
      <c r="C246" s="61" t="s">
        <v>96</v>
      </c>
      <c r="D246" s="8"/>
      <c r="E246" s="35"/>
      <c r="F246" s="56" t="s">
        <v>178</v>
      </c>
      <c r="G246" s="56">
        <v>309.74</v>
      </c>
      <c r="H246" s="46">
        <f>G246+G247</f>
        <v>614.7</v>
      </c>
    </row>
    <row r="247" spans="1:8" ht="12.75">
      <c r="A247" s="21"/>
      <c r="B247" s="66"/>
      <c r="C247" s="61" t="s">
        <v>97</v>
      </c>
      <c r="D247" s="63"/>
      <c r="E247" s="35"/>
      <c r="F247" s="56" t="s">
        <v>179</v>
      </c>
      <c r="G247" s="56">
        <v>304.96</v>
      </c>
      <c r="H247" s="46"/>
    </row>
    <row r="248" spans="1:8" ht="12.75">
      <c r="A248" s="21"/>
      <c r="B248" s="66"/>
      <c r="C248" s="61"/>
      <c r="D248" s="63"/>
      <c r="E248" s="35"/>
      <c r="F248" s="56"/>
      <c r="G248" s="56"/>
      <c r="H248" s="46"/>
    </row>
    <row r="249" spans="1:8" ht="12.75">
      <c r="A249" s="21"/>
      <c r="B249" s="66"/>
      <c r="C249" s="61"/>
      <c r="D249" s="63"/>
      <c r="E249" s="35"/>
      <c r="F249" s="56"/>
      <c r="G249" s="56"/>
      <c r="H249" s="46"/>
    </row>
    <row r="250" spans="1:8" ht="12.75">
      <c r="A250" s="21"/>
      <c r="B250" s="41">
        <v>3534</v>
      </c>
      <c r="C250" s="61" t="s">
        <v>289</v>
      </c>
      <c r="D250" s="132"/>
      <c r="E250" s="35"/>
      <c r="F250" s="64" t="s">
        <v>290</v>
      </c>
      <c r="G250" s="85">
        <v>398.57</v>
      </c>
      <c r="H250" s="46">
        <f>G250+G251</f>
        <v>737.06</v>
      </c>
    </row>
    <row r="251" spans="1:8" ht="12.75">
      <c r="A251" s="21"/>
      <c r="B251" s="41"/>
      <c r="C251" s="61" t="s">
        <v>291</v>
      </c>
      <c r="D251" s="132"/>
      <c r="E251" s="35"/>
      <c r="F251" s="64" t="s">
        <v>292</v>
      </c>
      <c r="G251" s="85">
        <v>338.49</v>
      </c>
      <c r="H251" s="46"/>
    </row>
    <row r="252" spans="1:8" ht="12.75">
      <c r="A252" s="21"/>
      <c r="B252" s="66"/>
      <c r="C252" s="61"/>
      <c r="D252" s="63"/>
      <c r="E252" s="35"/>
      <c r="F252" s="56"/>
      <c r="G252" s="56"/>
      <c r="H252" s="46"/>
    </row>
    <row r="253" spans="1:8" ht="12.75">
      <c r="A253" s="21"/>
      <c r="B253" s="66">
        <v>3535</v>
      </c>
      <c r="C253" s="61" t="s">
        <v>293</v>
      </c>
      <c r="D253" s="63"/>
      <c r="E253" s="35"/>
      <c r="F253" s="56" t="s">
        <v>294</v>
      </c>
      <c r="G253" s="56">
        <v>617.5</v>
      </c>
      <c r="H253" s="46">
        <f>G253+G254</f>
        <v>730.78</v>
      </c>
    </row>
    <row r="254" spans="1:8" ht="12.75">
      <c r="A254" s="21"/>
      <c r="B254" s="66"/>
      <c r="C254" s="61" t="s">
        <v>295</v>
      </c>
      <c r="D254" s="63"/>
      <c r="E254" s="35"/>
      <c r="F254" s="56" t="s">
        <v>296</v>
      </c>
      <c r="G254" s="56">
        <v>113.28</v>
      </c>
      <c r="H254" s="46"/>
    </row>
    <row r="255" spans="1:8" ht="12.75">
      <c r="A255" s="21"/>
      <c r="B255" s="66"/>
      <c r="C255" s="61"/>
      <c r="D255" s="63"/>
      <c r="E255" s="35"/>
      <c r="F255" s="56"/>
      <c r="G255" s="56"/>
      <c r="H255" s="46"/>
    </row>
    <row r="256" spans="1:8" ht="12.75">
      <c r="A256" s="21"/>
      <c r="B256" s="66">
        <v>3537</v>
      </c>
      <c r="C256" s="61" t="s">
        <v>122</v>
      </c>
      <c r="D256" s="34"/>
      <c r="E256" s="35"/>
      <c r="F256" s="56" t="s">
        <v>297</v>
      </c>
      <c r="G256" s="56">
        <v>1460.63</v>
      </c>
      <c r="H256" s="46">
        <f>G256+G257</f>
        <v>5163.65</v>
      </c>
    </row>
    <row r="257" spans="1:8" ht="12.75">
      <c r="A257" s="21"/>
      <c r="B257" s="66"/>
      <c r="C257" s="61" t="s">
        <v>123</v>
      </c>
      <c r="D257" s="34"/>
      <c r="E257" s="35"/>
      <c r="F257" s="56" t="s">
        <v>298</v>
      </c>
      <c r="G257" s="56">
        <v>3703.02</v>
      </c>
      <c r="H257" s="46"/>
    </row>
    <row r="258" spans="1:8" ht="12.75">
      <c r="A258" s="21"/>
      <c r="B258" s="66"/>
      <c r="C258" s="61"/>
      <c r="D258" s="17"/>
      <c r="E258" s="35"/>
      <c r="F258" s="56"/>
      <c r="G258" s="56"/>
      <c r="H258" s="46"/>
    </row>
    <row r="259" spans="1:8" ht="12.75">
      <c r="A259" s="21"/>
      <c r="B259" s="66">
        <v>3540</v>
      </c>
      <c r="C259" s="61" t="s">
        <v>299</v>
      </c>
      <c r="D259" s="8"/>
      <c r="E259" s="35"/>
      <c r="F259" s="56" t="s">
        <v>300</v>
      </c>
      <c r="G259" s="56">
        <v>134.16</v>
      </c>
      <c r="H259" s="46">
        <f>G259+G260</f>
        <v>379.51</v>
      </c>
    </row>
    <row r="260" spans="1:8" ht="12.75">
      <c r="A260" s="21"/>
      <c r="B260" s="66"/>
      <c r="C260" s="61" t="s">
        <v>301</v>
      </c>
      <c r="D260" s="63"/>
      <c r="E260" s="35"/>
      <c r="F260" s="56" t="s">
        <v>296</v>
      </c>
      <c r="G260" s="56">
        <v>245.35</v>
      </c>
      <c r="H260" s="46"/>
    </row>
    <row r="261" spans="1:8" ht="13.5" thickBot="1">
      <c r="A261" s="21"/>
      <c r="B261" s="66"/>
      <c r="C261" s="61"/>
      <c r="D261" s="29"/>
      <c r="E261" s="35"/>
      <c r="F261" s="56"/>
      <c r="G261" s="56"/>
      <c r="H261" s="46"/>
    </row>
    <row r="262" spans="1:8" ht="13.5" thickBot="1">
      <c r="A262" s="118"/>
      <c r="B262" s="69"/>
      <c r="C262" s="69" t="s">
        <v>90</v>
      </c>
      <c r="D262" s="70"/>
      <c r="E262" s="71"/>
      <c r="F262" s="72"/>
      <c r="G262" s="73">
        <f>SUM(G11:G261)</f>
        <v>452990.8100000002</v>
      </c>
      <c r="H262" s="83">
        <f>SUM(H11:H261)</f>
        <v>452990.80999999994</v>
      </c>
    </row>
    <row r="263" spans="5:8" ht="12.75">
      <c r="E263" s="4"/>
      <c r="F263" s="5"/>
      <c r="G263" s="5"/>
      <c r="H263" s="74"/>
    </row>
    <row r="264" spans="1:8" ht="12.75">
      <c r="A264" s="4"/>
      <c r="D264" s="8" t="s">
        <v>302</v>
      </c>
      <c r="E264" s="4"/>
      <c r="F264" s="98"/>
      <c r="G264" s="5"/>
      <c r="H264" s="6"/>
    </row>
    <row r="265" spans="1:8" ht="12.75">
      <c r="A265" s="4"/>
      <c r="D265" s="8" t="s">
        <v>303</v>
      </c>
      <c r="E265" s="4"/>
      <c r="F265" s="98"/>
      <c r="G265" s="5"/>
      <c r="H265" s="6"/>
    </row>
    <row r="266" spans="2:8" ht="12.75">
      <c r="B266" s="9"/>
      <c r="E266" s="4"/>
      <c r="F266" s="98"/>
      <c r="G266" s="5" t="s">
        <v>125</v>
      </c>
      <c r="H266" s="6"/>
    </row>
    <row r="267" spans="2:8" ht="12.75">
      <c r="B267" s="2"/>
      <c r="C267" s="1" t="s">
        <v>591</v>
      </c>
      <c r="D267" s="4"/>
      <c r="E267" s="4"/>
      <c r="F267" s="98"/>
      <c r="G267" s="5"/>
      <c r="H267" s="6"/>
    </row>
    <row r="268" spans="2:8" ht="12.75">
      <c r="B268" s="9"/>
      <c r="E268" s="4"/>
      <c r="F268" s="98"/>
      <c r="G268" s="5"/>
      <c r="H268" s="6"/>
    </row>
    <row r="269" spans="2:8" ht="13.5" thickBot="1">
      <c r="B269" s="2" t="s">
        <v>98</v>
      </c>
      <c r="C269" s="1"/>
      <c r="D269" s="4"/>
      <c r="E269" s="4"/>
      <c r="F269" s="98"/>
      <c r="G269" s="5"/>
      <c r="H269" s="74"/>
    </row>
    <row r="270" spans="1:8" ht="30" customHeight="1" thickBot="1">
      <c r="A270" s="10" t="s">
        <v>4</v>
      </c>
      <c r="B270" s="75" t="s">
        <v>94</v>
      </c>
      <c r="C270" s="10" t="s">
        <v>95</v>
      </c>
      <c r="D270" s="11"/>
      <c r="E270" s="12"/>
      <c r="F270" s="146" t="s">
        <v>8</v>
      </c>
      <c r="G270" s="14" t="s">
        <v>9</v>
      </c>
      <c r="H270" s="15" t="s">
        <v>10</v>
      </c>
    </row>
    <row r="271" spans="1:8" ht="12.75">
      <c r="A271" s="29"/>
      <c r="B271" s="22" t="s">
        <v>305</v>
      </c>
      <c r="C271" s="27" t="s">
        <v>110</v>
      </c>
      <c r="D271" s="17"/>
      <c r="E271" s="29"/>
      <c r="F271" s="25" t="s">
        <v>306</v>
      </c>
      <c r="G271" s="28">
        <v>24183.14</v>
      </c>
      <c r="H271" s="26">
        <f>G271+G272</f>
        <v>24183.14</v>
      </c>
    </row>
    <row r="272" spans="1:8" ht="12.75">
      <c r="A272" s="55"/>
      <c r="B272" s="36"/>
      <c r="C272" s="33"/>
      <c r="D272" s="34"/>
      <c r="E272" s="35"/>
      <c r="F272" s="25"/>
      <c r="G272" s="28"/>
      <c r="H272" s="46"/>
    </row>
    <row r="273" spans="1:8" ht="13.5" thickBot="1">
      <c r="A273" s="66"/>
      <c r="B273" s="36"/>
      <c r="C273" s="33"/>
      <c r="D273" s="34"/>
      <c r="E273" s="35"/>
      <c r="F273" s="64"/>
      <c r="G273" s="85"/>
      <c r="H273" s="46"/>
    </row>
    <row r="274" spans="1:8" ht="13.5" thickBot="1">
      <c r="A274" s="77" t="s">
        <v>93</v>
      </c>
      <c r="B274" s="78"/>
      <c r="C274" s="79"/>
      <c r="D274" s="80"/>
      <c r="E274" s="147"/>
      <c r="F274" s="141"/>
      <c r="G274" s="148">
        <f>SUM(G271:G273)</f>
        <v>24183.14</v>
      </c>
      <c r="H274" s="83">
        <f>SUM(H271:H273)</f>
        <v>24183.14</v>
      </c>
    </row>
    <row r="275" spans="1:8" ht="12.75">
      <c r="A275"/>
      <c r="B275" s="9"/>
      <c r="E275" s="84"/>
      <c r="F275" s="98"/>
      <c r="G275" s="30"/>
      <c r="H275" s="6"/>
    </row>
    <row r="276" spans="1:8" ht="12.75">
      <c r="A276" s="4"/>
      <c r="B276" s="4"/>
      <c r="D276" s="8" t="s">
        <v>308</v>
      </c>
      <c r="E276" s="4"/>
      <c r="F276" s="1"/>
      <c r="G276" s="5"/>
      <c r="H276" s="6"/>
    </row>
    <row r="277" spans="1:8" ht="12.75">
      <c r="A277" s="4"/>
      <c r="B277" s="4"/>
      <c r="D277" s="8" t="s">
        <v>309</v>
      </c>
      <c r="E277" s="4"/>
      <c r="G277" s="5"/>
      <c r="H277" s="6"/>
    </row>
    <row r="278" spans="2:8" ht="12.75">
      <c r="B278" s="1" t="s">
        <v>98</v>
      </c>
      <c r="C278" s="1"/>
      <c r="E278" s="4"/>
      <c r="F278" s="5"/>
      <c r="G278" s="5" t="s">
        <v>125</v>
      </c>
      <c r="H278" s="6"/>
    </row>
    <row r="279" spans="5:8" ht="13.5" thickBot="1">
      <c r="E279" s="4"/>
      <c r="F279" s="5"/>
      <c r="G279" s="5"/>
      <c r="H279" s="6"/>
    </row>
    <row r="280" spans="1:8" ht="31.5" customHeight="1" thickBot="1">
      <c r="A280" s="10" t="s">
        <v>4</v>
      </c>
      <c r="B280" s="12" t="s">
        <v>310</v>
      </c>
      <c r="C280" s="10" t="s">
        <v>5</v>
      </c>
      <c r="D280" s="11"/>
      <c r="E280" s="12"/>
      <c r="F280" s="13" t="s">
        <v>8</v>
      </c>
      <c r="G280" s="14" t="s">
        <v>9</v>
      </c>
      <c r="H280" s="15" t="s">
        <v>10</v>
      </c>
    </row>
    <row r="281" spans="1:8" ht="12.75">
      <c r="A281" s="87"/>
      <c r="B281" s="149">
        <v>1503</v>
      </c>
      <c r="C281" s="150" t="s">
        <v>11</v>
      </c>
      <c r="D281" s="17"/>
      <c r="E281" s="18"/>
      <c r="F281" s="151" t="s">
        <v>168</v>
      </c>
      <c r="G281" s="151">
        <v>5377.4</v>
      </c>
      <c r="H281" s="152">
        <f>G281+G282</f>
        <v>16957.98</v>
      </c>
    </row>
    <row r="282" spans="1:8" ht="12.75">
      <c r="A282" s="153"/>
      <c r="B282" s="29"/>
      <c r="C282" s="92" t="s">
        <v>12</v>
      </c>
      <c r="D282" s="17"/>
      <c r="E282" s="24"/>
      <c r="F282" s="25" t="s">
        <v>311</v>
      </c>
      <c r="G282" s="154">
        <v>11580.58</v>
      </c>
      <c r="H282" s="155"/>
    </row>
    <row r="283" spans="1:8" ht="12.75">
      <c r="A283" s="153"/>
      <c r="B283" s="156"/>
      <c r="C283" s="157"/>
      <c r="D283" s="157"/>
      <c r="E283" s="156"/>
      <c r="F283" s="154"/>
      <c r="G283" s="154"/>
      <c r="H283" s="155"/>
    </row>
    <row r="284" spans="1:8" ht="12.75">
      <c r="A284" s="153"/>
      <c r="B284" s="29">
        <v>1508</v>
      </c>
      <c r="C284" s="76" t="s">
        <v>23</v>
      </c>
      <c r="D284" s="17"/>
      <c r="E284" s="24"/>
      <c r="F284" s="154" t="s">
        <v>312</v>
      </c>
      <c r="G284" s="154">
        <v>3866.4</v>
      </c>
      <c r="H284" s="155">
        <f>G284+G285</f>
        <v>11522</v>
      </c>
    </row>
    <row r="285" spans="1:8" ht="12.75">
      <c r="A285" s="153"/>
      <c r="B285" s="29"/>
      <c r="C285" s="92" t="s">
        <v>24</v>
      </c>
      <c r="D285" s="17"/>
      <c r="E285" s="24"/>
      <c r="F285" s="154" t="s">
        <v>313</v>
      </c>
      <c r="G285" s="154">
        <v>7655.6</v>
      </c>
      <c r="H285" s="155"/>
    </row>
    <row r="286" spans="1:8" ht="12.75">
      <c r="A286" s="153"/>
      <c r="B286" s="156"/>
      <c r="C286" s="157"/>
      <c r="D286" s="157"/>
      <c r="E286" s="156"/>
      <c r="F286" s="154"/>
      <c r="G286" s="154"/>
      <c r="H286" s="155"/>
    </row>
    <row r="287" spans="1:8" ht="12.75">
      <c r="A287" s="153"/>
      <c r="B287" s="29">
        <v>1509</v>
      </c>
      <c r="C287" s="76" t="s">
        <v>25</v>
      </c>
      <c r="D287" s="17"/>
      <c r="E287" s="24"/>
      <c r="F287" s="154" t="s">
        <v>314</v>
      </c>
      <c r="G287" s="154">
        <v>1981.19</v>
      </c>
      <c r="H287" s="155">
        <f>G287+G288</f>
        <v>7941.530000000001</v>
      </c>
    </row>
    <row r="288" spans="1:8" ht="12.75">
      <c r="A288" s="153"/>
      <c r="B288" s="29"/>
      <c r="C288" s="92" t="s">
        <v>14</v>
      </c>
      <c r="D288" s="17"/>
      <c r="E288" s="24"/>
      <c r="F288" s="154" t="s">
        <v>315</v>
      </c>
      <c r="G288" s="154">
        <v>5960.34</v>
      </c>
      <c r="H288" s="155"/>
    </row>
    <row r="289" spans="1:8" ht="12.75">
      <c r="A289" s="153"/>
      <c r="B289" s="156"/>
      <c r="C289" s="157"/>
      <c r="D289" s="157"/>
      <c r="E289" s="156"/>
      <c r="F289" s="154"/>
      <c r="G289" s="154"/>
      <c r="H289" s="155"/>
    </row>
    <row r="290" spans="1:8" ht="12.75">
      <c r="A290" s="153"/>
      <c r="B290" s="29">
        <v>1510</v>
      </c>
      <c r="C290" s="76" t="s">
        <v>26</v>
      </c>
      <c r="D290" s="17"/>
      <c r="E290" s="24"/>
      <c r="F290" s="154" t="s">
        <v>316</v>
      </c>
      <c r="G290" s="154">
        <v>15539.5</v>
      </c>
      <c r="H290" s="155">
        <f>G290+G291</f>
        <v>30625.36</v>
      </c>
    </row>
    <row r="291" spans="1:8" ht="12.75">
      <c r="A291" s="153"/>
      <c r="B291" s="29"/>
      <c r="C291" s="92" t="s">
        <v>17</v>
      </c>
      <c r="D291" s="17"/>
      <c r="E291" s="24"/>
      <c r="F291" s="154" t="s">
        <v>317</v>
      </c>
      <c r="G291" s="154">
        <v>15085.86</v>
      </c>
      <c r="H291" s="155"/>
    </row>
    <row r="292" spans="1:8" ht="12.75">
      <c r="A292" s="153"/>
      <c r="B292" s="156"/>
      <c r="C292" s="157"/>
      <c r="D292" s="157"/>
      <c r="E292" s="156"/>
      <c r="F292" s="154"/>
      <c r="G292" s="154"/>
      <c r="H292" s="155"/>
    </row>
    <row r="293" spans="1:8" ht="12.75">
      <c r="A293" s="153"/>
      <c r="B293" s="29">
        <v>1511</v>
      </c>
      <c r="C293" s="43" t="s">
        <v>27</v>
      </c>
      <c r="D293" s="17"/>
      <c r="E293" s="24"/>
      <c r="F293" s="154" t="s">
        <v>318</v>
      </c>
      <c r="G293" s="154">
        <v>2252.71</v>
      </c>
      <c r="H293" s="155">
        <f>G293+G294</f>
        <v>8577.08</v>
      </c>
    </row>
    <row r="294" spans="1:8" ht="12.75">
      <c r="A294" s="153"/>
      <c r="B294" s="29"/>
      <c r="C294" s="38" t="s">
        <v>12</v>
      </c>
      <c r="D294" s="17"/>
      <c r="E294" s="24"/>
      <c r="F294" s="154" t="s">
        <v>319</v>
      </c>
      <c r="G294" s="154">
        <v>6324.37</v>
      </c>
      <c r="H294" s="155"/>
    </row>
    <row r="295" spans="1:8" ht="12.75">
      <c r="A295" s="153"/>
      <c r="B295" s="156"/>
      <c r="C295" s="157"/>
      <c r="D295" s="157"/>
      <c r="E295" s="156"/>
      <c r="F295" s="154"/>
      <c r="G295" s="154"/>
      <c r="H295" s="155"/>
    </row>
    <row r="296" spans="1:8" ht="12.75">
      <c r="A296" s="153"/>
      <c r="B296" s="29">
        <v>1514</v>
      </c>
      <c r="C296" s="76" t="s">
        <v>30</v>
      </c>
      <c r="D296" s="17"/>
      <c r="E296" s="24"/>
      <c r="F296" s="154" t="s">
        <v>119</v>
      </c>
      <c r="G296" s="154">
        <v>2338.64</v>
      </c>
      <c r="H296" s="155">
        <f>G296+G297</f>
        <v>3003.06</v>
      </c>
    </row>
    <row r="297" spans="1:8" ht="12.75">
      <c r="A297" s="153"/>
      <c r="B297" s="29"/>
      <c r="C297" s="92" t="s">
        <v>12</v>
      </c>
      <c r="D297" s="17"/>
      <c r="E297" s="24"/>
      <c r="F297" s="154" t="s">
        <v>320</v>
      </c>
      <c r="G297" s="154">
        <v>664.42</v>
      </c>
      <c r="H297" s="155"/>
    </row>
    <row r="298" spans="1:8" ht="12.75">
      <c r="A298" s="153"/>
      <c r="B298" s="156"/>
      <c r="C298" s="157"/>
      <c r="D298" s="157"/>
      <c r="E298" s="156"/>
      <c r="F298" s="154"/>
      <c r="G298" s="154"/>
      <c r="H298" s="155"/>
    </row>
    <row r="299" spans="1:8" ht="12.75">
      <c r="A299" s="153"/>
      <c r="B299" s="29">
        <v>1515</v>
      </c>
      <c r="C299" s="43" t="s">
        <v>31</v>
      </c>
      <c r="D299" s="17"/>
      <c r="E299" s="24"/>
      <c r="F299" s="154" t="s">
        <v>321</v>
      </c>
      <c r="G299" s="154">
        <v>364.14</v>
      </c>
      <c r="H299" s="155">
        <f>G299+G300</f>
        <v>364.14</v>
      </c>
    </row>
    <row r="300" spans="1:8" ht="12.75">
      <c r="A300" s="153"/>
      <c r="B300" s="29"/>
      <c r="C300" s="38" t="s">
        <v>12</v>
      </c>
      <c r="D300" s="17"/>
      <c r="E300" s="24"/>
      <c r="F300" s="154"/>
      <c r="G300" s="154"/>
      <c r="H300" s="155"/>
    </row>
    <row r="301" spans="1:8" ht="12.75">
      <c r="A301" s="153"/>
      <c r="B301" s="156"/>
      <c r="C301" s="157"/>
      <c r="D301" s="157"/>
      <c r="E301" s="156"/>
      <c r="F301" s="154"/>
      <c r="G301" s="154"/>
      <c r="H301" s="155"/>
    </row>
    <row r="302" spans="1:8" ht="12.75">
      <c r="A302" s="153"/>
      <c r="B302" s="29">
        <v>1516</v>
      </c>
      <c r="C302" s="76" t="s">
        <v>32</v>
      </c>
      <c r="D302" s="17"/>
      <c r="E302" s="24"/>
      <c r="F302" s="154" t="s">
        <v>322</v>
      </c>
      <c r="G302" s="154">
        <v>3816.48</v>
      </c>
      <c r="H302" s="155">
        <f>G302+G303</f>
        <v>12555.38</v>
      </c>
    </row>
    <row r="303" spans="1:8" ht="12.75">
      <c r="A303" s="153"/>
      <c r="B303" s="29"/>
      <c r="C303" s="92" t="s">
        <v>12</v>
      </c>
      <c r="D303" s="17"/>
      <c r="E303" s="24"/>
      <c r="F303" s="154" t="s">
        <v>323</v>
      </c>
      <c r="G303" s="154">
        <v>8738.9</v>
      </c>
      <c r="H303" s="155"/>
    </row>
    <row r="304" spans="1:8" ht="12.75">
      <c r="A304" s="153"/>
      <c r="B304" s="156"/>
      <c r="C304" s="157"/>
      <c r="D304" s="157"/>
      <c r="E304" s="156"/>
      <c r="F304" s="154"/>
      <c r="G304" s="154"/>
      <c r="H304" s="155"/>
    </row>
    <row r="305" spans="1:8" ht="12.75">
      <c r="A305" s="153"/>
      <c r="B305" s="29">
        <v>1522</v>
      </c>
      <c r="C305" s="43" t="s">
        <v>41</v>
      </c>
      <c r="D305" s="17"/>
      <c r="E305" s="24"/>
      <c r="F305" s="158" t="s">
        <v>324</v>
      </c>
      <c r="G305" s="159">
        <v>5654.47</v>
      </c>
      <c r="H305" s="160">
        <f>G305+G306</f>
        <v>13725.869999999999</v>
      </c>
    </row>
    <row r="306" spans="1:8" ht="12.75">
      <c r="A306" s="153"/>
      <c r="B306" s="29"/>
      <c r="C306" s="38" t="s">
        <v>14</v>
      </c>
      <c r="D306" s="17"/>
      <c r="E306" s="24"/>
      <c r="F306" s="158" t="s">
        <v>325</v>
      </c>
      <c r="G306" s="159">
        <v>8071.4</v>
      </c>
      <c r="H306" s="160"/>
    </row>
    <row r="307" spans="1:8" ht="12.75">
      <c r="A307" s="153"/>
      <c r="B307" s="29"/>
      <c r="C307" s="38"/>
      <c r="D307" s="17"/>
      <c r="E307" s="24"/>
      <c r="F307" s="158"/>
      <c r="G307" s="159"/>
      <c r="H307" s="160"/>
    </row>
    <row r="308" spans="1:8" ht="12.75">
      <c r="A308" s="153"/>
      <c r="B308" s="29">
        <v>1523</v>
      </c>
      <c r="C308" s="43" t="s">
        <v>42</v>
      </c>
      <c r="D308" s="17"/>
      <c r="E308" s="24"/>
      <c r="F308" s="158" t="s">
        <v>326</v>
      </c>
      <c r="G308" s="159">
        <v>4510.42</v>
      </c>
      <c r="H308" s="160">
        <f>G308+G309</f>
        <v>14565.58</v>
      </c>
    </row>
    <row r="309" spans="1:8" ht="12.75">
      <c r="A309" s="153"/>
      <c r="B309" s="29"/>
      <c r="C309" s="38" t="s">
        <v>14</v>
      </c>
      <c r="D309" s="17"/>
      <c r="E309" s="24"/>
      <c r="F309" s="158" t="s">
        <v>327</v>
      </c>
      <c r="G309" s="159">
        <v>10055.16</v>
      </c>
      <c r="H309" s="160"/>
    </row>
    <row r="310" spans="1:8" ht="12.75">
      <c r="A310" s="153"/>
      <c r="B310" s="29"/>
      <c r="C310" s="38"/>
      <c r="D310" s="17"/>
      <c r="E310" s="24"/>
      <c r="F310" s="158"/>
      <c r="G310" s="159"/>
      <c r="H310" s="160"/>
    </row>
    <row r="311" spans="1:8" ht="12.75">
      <c r="A311" s="21"/>
      <c r="B311" s="29">
        <v>1526</v>
      </c>
      <c r="C311" s="76" t="s">
        <v>43</v>
      </c>
      <c r="D311" s="40"/>
      <c r="E311" s="18"/>
      <c r="F311" s="25"/>
      <c r="G311" s="28"/>
      <c r="H311" s="161">
        <f>G311+G312</f>
        <v>0</v>
      </c>
    </row>
    <row r="312" spans="1:8" ht="12.75">
      <c r="A312" s="21"/>
      <c r="B312" s="29"/>
      <c r="C312" s="92" t="s">
        <v>12</v>
      </c>
      <c r="D312" s="17"/>
      <c r="E312" s="24"/>
      <c r="F312" s="25"/>
      <c r="G312" s="28"/>
      <c r="H312" s="161"/>
    </row>
    <row r="313" spans="1:8" ht="12.75">
      <c r="A313" s="21"/>
      <c r="B313" s="29"/>
      <c r="C313" s="92"/>
      <c r="D313" s="17"/>
      <c r="E313" s="24"/>
      <c r="F313" s="25"/>
      <c r="G313" s="28"/>
      <c r="H313" s="161"/>
    </row>
    <row r="314" spans="1:8" ht="12.75">
      <c r="A314" s="21"/>
      <c r="B314" s="29">
        <v>1527</v>
      </c>
      <c r="C314" s="43" t="s">
        <v>44</v>
      </c>
      <c r="D314" s="17"/>
      <c r="E314" s="24"/>
      <c r="F314" s="25" t="s">
        <v>328</v>
      </c>
      <c r="G314" s="28">
        <v>5027.49</v>
      </c>
      <c r="H314" s="161">
        <f>G314+G315</f>
        <v>8453.91</v>
      </c>
    </row>
    <row r="315" spans="1:8" ht="12.75">
      <c r="A315" s="21"/>
      <c r="B315" s="29"/>
      <c r="C315" s="38" t="s">
        <v>45</v>
      </c>
      <c r="D315" s="17"/>
      <c r="E315" s="24"/>
      <c r="F315" s="25" t="s">
        <v>329</v>
      </c>
      <c r="G315" s="28">
        <v>3426.42</v>
      </c>
      <c r="H315" s="161"/>
    </row>
    <row r="316" spans="1:8" ht="12.75">
      <c r="A316" s="21"/>
      <c r="B316" s="29"/>
      <c r="C316" s="38"/>
      <c r="D316" s="17"/>
      <c r="E316" s="24"/>
      <c r="F316" s="25"/>
      <c r="G316" s="28"/>
      <c r="H316" s="161"/>
    </row>
    <row r="317" spans="1:8" ht="12.75">
      <c r="A317" s="21"/>
      <c r="B317" s="29">
        <v>1529</v>
      </c>
      <c r="C317" s="43" t="s">
        <v>47</v>
      </c>
      <c r="D317" s="17"/>
      <c r="E317" s="24"/>
      <c r="F317" s="25" t="s">
        <v>330</v>
      </c>
      <c r="G317" s="28">
        <v>38575.25</v>
      </c>
      <c r="H317" s="161">
        <f>G317+G318</f>
        <v>61755.06</v>
      </c>
    </row>
    <row r="318" spans="1:8" ht="12.75">
      <c r="A318" s="21"/>
      <c r="B318" s="29"/>
      <c r="C318" s="38" t="s">
        <v>12</v>
      </c>
      <c r="D318" s="17"/>
      <c r="E318" s="24"/>
      <c r="F318" s="25" t="s">
        <v>331</v>
      </c>
      <c r="G318" s="28">
        <v>23179.81</v>
      </c>
      <c r="H318" s="161"/>
    </row>
    <row r="319" spans="1:8" ht="12.75">
      <c r="A319" s="21"/>
      <c r="B319" s="29"/>
      <c r="C319" s="38"/>
      <c r="D319" s="17"/>
      <c r="E319" s="24"/>
      <c r="F319" s="25"/>
      <c r="G319" s="28"/>
      <c r="H319" s="161"/>
    </row>
    <row r="320" spans="1:8" ht="12.75">
      <c r="A320" s="21"/>
      <c r="B320" s="29">
        <v>1525</v>
      </c>
      <c r="C320" s="76" t="s">
        <v>50</v>
      </c>
      <c r="D320" s="17"/>
      <c r="E320" s="24"/>
      <c r="F320" s="25" t="s">
        <v>332</v>
      </c>
      <c r="G320" s="28">
        <v>8587.37</v>
      </c>
      <c r="H320" s="161">
        <f>G320+G321</f>
        <v>19733.36</v>
      </c>
    </row>
    <row r="321" spans="1:8" ht="12.75">
      <c r="A321" s="21"/>
      <c r="B321" s="29"/>
      <c r="C321" s="162" t="s">
        <v>12</v>
      </c>
      <c r="D321" s="34"/>
      <c r="E321" s="35"/>
      <c r="F321" s="25" t="s">
        <v>333</v>
      </c>
      <c r="G321" s="28">
        <v>11145.99</v>
      </c>
      <c r="H321" s="161"/>
    </row>
    <row r="322" spans="1:8" ht="12.75">
      <c r="A322" s="21"/>
      <c r="B322" s="29"/>
      <c r="C322" s="38"/>
      <c r="D322" s="17"/>
      <c r="E322" s="24"/>
      <c r="F322" s="25"/>
      <c r="G322" s="28"/>
      <c r="H322" s="161"/>
    </row>
    <row r="323" spans="1:8" ht="12.75">
      <c r="A323" s="21"/>
      <c r="B323" s="29">
        <v>1533</v>
      </c>
      <c r="C323" s="45" t="s">
        <v>51</v>
      </c>
      <c r="D323" s="17"/>
      <c r="E323" s="24"/>
      <c r="F323" s="25" t="s">
        <v>334</v>
      </c>
      <c r="G323" s="28">
        <v>2467.9</v>
      </c>
      <c r="H323" s="161">
        <f>G323+G324</f>
        <v>5941.15</v>
      </c>
    </row>
    <row r="324" spans="1:8" ht="12.75">
      <c r="A324" s="21"/>
      <c r="B324" s="29"/>
      <c r="C324" s="47" t="s">
        <v>12</v>
      </c>
      <c r="D324" s="34"/>
      <c r="E324" s="35"/>
      <c r="F324" s="25" t="s">
        <v>335</v>
      </c>
      <c r="G324" s="28">
        <v>3473.25</v>
      </c>
      <c r="H324" s="161"/>
    </row>
    <row r="325" spans="1:8" ht="12.75">
      <c r="A325" s="21"/>
      <c r="B325" s="29"/>
      <c r="C325" s="92"/>
      <c r="D325" s="17"/>
      <c r="E325" s="24"/>
      <c r="F325" s="25"/>
      <c r="G325" s="28"/>
      <c r="H325" s="161"/>
    </row>
    <row r="326" spans="1:8" ht="12.75">
      <c r="A326" s="21"/>
      <c r="B326" s="94">
        <v>1534</v>
      </c>
      <c r="C326" s="45" t="s">
        <v>53</v>
      </c>
      <c r="D326" s="17"/>
      <c r="E326" s="24"/>
      <c r="F326" s="25" t="s">
        <v>336</v>
      </c>
      <c r="G326" s="28">
        <v>1674.09</v>
      </c>
      <c r="H326" s="161">
        <f>G326+G327</f>
        <v>3980.5199999999995</v>
      </c>
    </row>
    <row r="327" spans="1:8" ht="12.75">
      <c r="A327" s="21"/>
      <c r="B327" s="91"/>
      <c r="C327" s="47" t="s">
        <v>12</v>
      </c>
      <c r="D327" s="17"/>
      <c r="E327" s="24"/>
      <c r="F327" s="25" t="s">
        <v>337</v>
      </c>
      <c r="G327" s="28">
        <v>2306.43</v>
      </c>
      <c r="H327" s="161"/>
    </row>
    <row r="328" spans="1:8" ht="12.75">
      <c r="A328" s="21"/>
      <c r="B328" s="29"/>
      <c r="C328" s="92"/>
      <c r="D328" s="17"/>
      <c r="E328" s="24"/>
      <c r="F328" s="25"/>
      <c r="G328" s="28"/>
      <c r="H328" s="161"/>
    </row>
    <row r="329" spans="1:8" ht="12.75">
      <c r="A329" s="21"/>
      <c r="B329" s="63">
        <v>1537</v>
      </c>
      <c r="C329" s="163" t="s">
        <v>54</v>
      </c>
      <c r="D329" s="49"/>
      <c r="E329" s="24"/>
      <c r="F329" s="25" t="s">
        <v>338</v>
      </c>
      <c r="G329" s="28">
        <v>14205.94</v>
      </c>
      <c r="H329" s="161">
        <f>G329+G330+G331+G332+G333+G334+G335+G336</f>
        <v>77726.76</v>
      </c>
    </row>
    <row r="330" spans="1:8" ht="12.75">
      <c r="A330" s="21"/>
      <c r="B330" s="63"/>
      <c r="C330" s="164" t="s">
        <v>55</v>
      </c>
      <c r="D330" s="49"/>
      <c r="E330" s="24"/>
      <c r="F330" s="25" t="s">
        <v>339</v>
      </c>
      <c r="G330" s="28">
        <v>8798.47</v>
      </c>
      <c r="H330" s="161"/>
    </row>
    <row r="331" spans="1:8" ht="12.75">
      <c r="A331" s="21"/>
      <c r="B331" s="29"/>
      <c r="C331" s="92"/>
      <c r="D331" s="17"/>
      <c r="E331" s="24"/>
      <c r="F331" s="25" t="s">
        <v>340</v>
      </c>
      <c r="G331" s="28">
        <v>6847.04</v>
      </c>
      <c r="H331" s="161"/>
    </row>
    <row r="332" spans="1:8" ht="12.75">
      <c r="A332" s="21"/>
      <c r="B332" s="29"/>
      <c r="C332" s="92"/>
      <c r="D332" s="17"/>
      <c r="E332" s="24"/>
      <c r="F332" s="25" t="s">
        <v>341</v>
      </c>
      <c r="G332" s="28">
        <v>2278.54</v>
      </c>
      <c r="H332" s="161"/>
    </row>
    <row r="333" spans="1:8" ht="12.75">
      <c r="A333" s="21"/>
      <c r="B333" s="29"/>
      <c r="C333" s="92"/>
      <c r="D333" s="17"/>
      <c r="E333" s="24"/>
      <c r="F333" s="25" t="s">
        <v>342</v>
      </c>
      <c r="G333" s="28">
        <v>20719.3</v>
      </c>
      <c r="H333" s="161"/>
    </row>
    <row r="334" spans="1:8" ht="12.75">
      <c r="A334" s="21"/>
      <c r="B334" s="29"/>
      <c r="C334" s="92"/>
      <c r="D334" s="17"/>
      <c r="E334" s="24"/>
      <c r="F334" s="25" t="s">
        <v>343</v>
      </c>
      <c r="G334" s="28">
        <v>11420.03</v>
      </c>
      <c r="H334" s="161"/>
    </row>
    <row r="335" spans="1:8" ht="12.75">
      <c r="A335" s="21"/>
      <c r="B335" s="29"/>
      <c r="C335" s="92"/>
      <c r="D335" s="17"/>
      <c r="E335" s="24"/>
      <c r="F335" s="25" t="s">
        <v>344</v>
      </c>
      <c r="G335" s="28">
        <v>8420.83</v>
      </c>
      <c r="H335" s="161"/>
    </row>
    <row r="336" spans="1:8" ht="12.75">
      <c r="A336" s="21"/>
      <c r="B336" s="29"/>
      <c r="C336" s="92"/>
      <c r="D336" s="17"/>
      <c r="E336" s="24"/>
      <c r="F336" s="25" t="s">
        <v>345</v>
      </c>
      <c r="G336" s="28">
        <v>5036.61</v>
      </c>
      <c r="H336" s="161"/>
    </row>
    <row r="337" spans="1:8" ht="12.75">
      <c r="A337" s="21"/>
      <c r="B337" s="29"/>
      <c r="C337" s="92"/>
      <c r="D337" s="17"/>
      <c r="E337" s="24"/>
      <c r="F337" s="25"/>
      <c r="G337" s="28"/>
      <c r="H337" s="161"/>
    </row>
    <row r="338" spans="1:8" ht="12.75">
      <c r="A338" s="21"/>
      <c r="B338" s="63">
        <v>1538</v>
      </c>
      <c r="C338" s="163" t="s">
        <v>56</v>
      </c>
      <c r="D338" s="49"/>
      <c r="E338" s="240"/>
      <c r="F338" s="25" t="s">
        <v>346</v>
      </c>
      <c r="G338" s="28">
        <v>524.92</v>
      </c>
      <c r="H338" s="161">
        <f>G338+G339+G340+G341</f>
        <v>9541.1</v>
      </c>
    </row>
    <row r="339" spans="1:8" ht="12.75">
      <c r="A339" s="21"/>
      <c r="B339" s="63"/>
      <c r="C339" s="163" t="s">
        <v>57</v>
      </c>
      <c r="D339" s="49"/>
      <c r="E339" s="24"/>
      <c r="F339" s="25" t="s">
        <v>347</v>
      </c>
      <c r="G339" s="28">
        <v>1980.15</v>
      </c>
      <c r="H339" s="161"/>
    </row>
    <row r="340" spans="1:8" ht="12.75">
      <c r="A340" s="21"/>
      <c r="B340" s="29"/>
      <c r="C340" s="92"/>
      <c r="D340" s="17"/>
      <c r="E340" s="24"/>
      <c r="F340" s="25" t="s">
        <v>348</v>
      </c>
      <c r="G340" s="28">
        <v>4944.85</v>
      </c>
      <c r="H340" s="161"/>
    </row>
    <row r="341" spans="1:8" ht="12.75">
      <c r="A341" s="21"/>
      <c r="B341" s="91"/>
      <c r="C341" s="92"/>
      <c r="D341" s="17"/>
      <c r="E341" s="24"/>
      <c r="F341" s="25" t="s">
        <v>349</v>
      </c>
      <c r="G341" s="28">
        <v>2091.18</v>
      </c>
      <c r="H341" s="161"/>
    </row>
    <row r="342" spans="1:8" ht="12.75">
      <c r="A342" s="21"/>
      <c r="B342" s="91"/>
      <c r="C342" s="92"/>
      <c r="D342" s="17"/>
      <c r="E342" s="24"/>
      <c r="F342" s="25"/>
      <c r="G342" s="28"/>
      <c r="H342" s="161"/>
    </row>
    <row r="343" spans="1:8" ht="12.75">
      <c r="A343" s="21"/>
      <c r="B343" s="91">
        <v>1539</v>
      </c>
      <c r="C343" s="45" t="s">
        <v>58</v>
      </c>
      <c r="D343" s="17"/>
      <c r="E343" s="24"/>
      <c r="F343" s="25" t="s">
        <v>350</v>
      </c>
      <c r="G343" s="28">
        <v>1081.36</v>
      </c>
      <c r="H343" s="161">
        <f>G343+G344</f>
        <v>1081.36</v>
      </c>
    </row>
    <row r="344" spans="1:8" ht="12.75">
      <c r="A344" s="21"/>
      <c r="B344" s="91"/>
      <c r="C344" s="45"/>
      <c r="D344" s="17"/>
      <c r="E344" s="24"/>
      <c r="F344" s="25"/>
      <c r="G344" s="25"/>
      <c r="H344" s="161"/>
    </row>
    <row r="345" spans="1:8" ht="12.75">
      <c r="A345" s="21"/>
      <c r="B345" s="91"/>
      <c r="C345" s="45"/>
      <c r="D345" s="17"/>
      <c r="E345" s="24"/>
      <c r="F345" s="25"/>
      <c r="G345" s="25"/>
      <c r="H345" s="161"/>
    </row>
    <row r="346" spans="1:8" ht="12.75">
      <c r="A346" s="21"/>
      <c r="B346" s="96">
        <v>1540</v>
      </c>
      <c r="C346" s="48" t="s">
        <v>59</v>
      </c>
      <c r="D346" s="49"/>
      <c r="E346" s="24"/>
      <c r="F346" s="25" t="s">
        <v>351</v>
      </c>
      <c r="G346" s="25">
        <v>1079.96</v>
      </c>
      <c r="H346" s="161">
        <f>G346+G347</f>
        <v>1998.8000000000002</v>
      </c>
    </row>
    <row r="347" spans="1:8" ht="12.75">
      <c r="A347" s="21"/>
      <c r="B347" s="96"/>
      <c r="C347" s="48" t="s">
        <v>12</v>
      </c>
      <c r="D347" s="49"/>
      <c r="E347" s="24"/>
      <c r="F347" s="25" t="s">
        <v>352</v>
      </c>
      <c r="G347" s="25">
        <v>918.84</v>
      </c>
      <c r="H347" s="161"/>
    </row>
    <row r="348" spans="1:8" ht="12.75">
      <c r="A348" s="21"/>
      <c r="B348" s="91"/>
      <c r="C348" s="92"/>
      <c r="D348" s="17"/>
      <c r="E348" s="24"/>
      <c r="F348" s="25"/>
      <c r="G348" s="28"/>
      <c r="H348" s="161"/>
    </row>
    <row r="349" spans="1:8" ht="12.75">
      <c r="A349" s="21"/>
      <c r="B349" s="91">
        <v>1543</v>
      </c>
      <c r="C349" s="45" t="s">
        <v>62</v>
      </c>
      <c r="D349" s="17"/>
      <c r="E349" s="24"/>
      <c r="F349" s="25" t="s">
        <v>353</v>
      </c>
      <c r="G349" s="25">
        <v>1914.72</v>
      </c>
      <c r="H349" s="161">
        <f>G349+G350</f>
        <v>1914.72</v>
      </c>
    </row>
    <row r="350" spans="1:8" ht="12.75">
      <c r="A350" s="21"/>
      <c r="B350" s="91"/>
      <c r="C350" s="45" t="s">
        <v>63</v>
      </c>
      <c r="D350" s="17"/>
      <c r="E350" s="24"/>
      <c r="F350" s="25"/>
      <c r="G350" s="25"/>
      <c r="H350" s="161"/>
    </row>
    <row r="351" spans="1:8" ht="12.75">
      <c r="A351" s="21"/>
      <c r="B351" s="91"/>
      <c r="C351" s="45"/>
      <c r="D351" s="17"/>
      <c r="E351" s="24"/>
      <c r="F351" s="25"/>
      <c r="G351" s="28"/>
      <c r="H351" s="161"/>
    </row>
    <row r="352" spans="1:8" ht="12.75">
      <c r="A352" s="21"/>
      <c r="B352" s="91"/>
      <c r="C352" s="92"/>
      <c r="D352" s="17"/>
      <c r="E352" s="24"/>
      <c r="F352" s="25"/>
      <c r="G352" s="28"/>
      <c r="H352" s="161"/>
    </row>
    <row r="353" spans="1:8" ht="12.75">
      <c r="A353" s="21"/>
      <c r="B353" s="29">
        <v>1545</v>
      </c>
      <c r="C353" s="65" t="s">
        <v>66</v>
      </c>
      <c r="D353" s="34"/>
      <c r="E353" s="35"/>
      <c r="F353" s="25" t="s">
        <v>354</v>
      </c>
      <c r="G353" s="25">
        <v>33977.28</v>
      </c>
      <c r="H353" s="165">
        <f>G353+G354+G355+G356</f>
        <v>105202.39</v>
      </c>
    </row>
    <row r="354" spans="1:8" ht="12.75">
      <c r="A354" s="21"/>
      <c r="B354" s="29"/>
      <c r="C354" s="65" t="s">
        <v>57</v>
      </c>
      <c r="D354" s="34"/>
      <c r="E354" s="35"/>
      <c r="F354" s="25" t="s">
        <v>355</v>
      </c>
      <c r="G354" s="25">
        <v>4305.67</v>
      </c>
      <c r="H354" s="165"/>
    </row>
    <row r="355" spans="1:8" ht="12.75">
      <c r="A355" s="21"/>
      <c r="B355" s="29"/>
      <c r="C355" s="65"/>
      <c r="D355" s="34"/>
      <c r="E355" s="35"/>
      <c r="F355" s="56" t="s">
        <v>356</v>
      </c>
      <c r="G355" s="56">
        <v>59191.74</v>
      </c>
      <c r="H355" s="165"/>
    </row>
    <row r="356" spans="1:8" ht="12.75">
      <c r="A356" s="21"/>
      <c r="B356" s="66"/>
      <c r="C356" s="54"/>
      <c r="D356" s="34"/>
      <c r="E356" s="35"/>
      <c r="F356" s="56" t="s">
        <v>357</v>
      </c>
      <c r="G356" s="56">
        <v>7727.7</v>
      </c>
      <c r="H356" s="165"/>
    </row>
    <row r="357" spans="1:8" ht="12.75">
      <c r="A357" s="21"/>
      <c r="B357" s="66"/>
      <c r="C357" s="54"/>
      <c r="D357" s="34"/>
      <c r="E357" s="35"/>
      <c r="F357" s="56"/>
      <c r="G357" s="56"/>
      <c r="H357" s="165"/>
    </row>
    <row r="358" spans="1:8" ht="12.75">
      <c r="A358" s="21"/>
      <c r="B358" s="29">
        <v>1548</v>
      </c>
      <c r="C358" s="65" t="s">
        <v>71</v>
      </c>
      <c r="D358" s="34"/>
      <c r="E358" s="35"/>
      <c r="F358" s="29" t="s">
        <v>358</v>
      </c>
      <c r="G358" s="25">
        <v>6616.78</v>
      </c>
      <c r="H358" s="165">
        <f>G358+G359</f>
        <v>16513.79</v>
      </c>
    </row>
    <row r="359" spans="1:8" ht="12.75">
      <c r="A359" s="21"/>
      <c r="B359" s="29"/>
      <c r="C359" s="65" t="s">
        <v>12</v>
      </c>
      <c r="D359" s="34"/>
      <c r="E359" s="35"/>
      <c r="F359" s="25" t="s">
        <v>359</v>
      </c>
      <c r="G359" s="25">
        <v>9897.01</v>
      </c>
      <c r="H359" s="165"/>
    </row>
    <row r="360" spans="1:8" ht="12.75">
      <c r="A360" s="21"/>
      <c r="B360" s="29"/>
      <c r="C360" s="65"/>
      <c r="D360" s="34"/>
      <c r="E360" s="35"/>
      <c r="F360" s="56"/>
      <c r="G360" s="56"/>
      <c r="H360" s="165"/>
    </row>
    <row r="361" spans="1:8" ht="12.75">
      <c r="A361" s="21"/>
      <c r="B361" s="29"/>
      <c r="C361" s="65"/>
      <c r="D361" s="34"/>
      <c r="E361" s="35"/>
      <c r="F361" s="56"/>
      <c r="G361" s="56"/>
      <c r="H361" s="165"/>
    </row>
    <row r="362" spans="1:8" ht="12.75">
      <c r="A362" s="21"/>
      <c r="B362" s="97">
        <v>1549</v>
      </c>
      <c r="C362" s="57" t="s">
        <v>72</v>
      </c>
      <c r="D362" s="58"/>
      <c r="E362" s="35"/>
      <c r="F362" s="56" t="s">
        <v>360</v>
      </c>
      <c r="G362" s="56">
        <v>449.26</v>
      </c>
      <c r="H362" s="165">
        <f>G362+G363+G364</f>
        <v>1308.56</v>
      </c>
    </row>
    <row r="363" spans="1:8" ht="12.75">
      <c r="A363" s="21"/>
      <c r="B363" s="97"/>
      <c r="C363" s="57" t="s">
        <v>12</v>
      </c>
      <c r="D363" s="58"/>
      <c r="E363" s="35"/>
      <c r="F363" s="56" t="s">
        <v>361</v>
      </c>
      <c r="G363" s="56">
        <v>859.3</v>
      </c>
      <c r="H363" s="165"/>
    </row>
    <row r="364" spans="1:8" ht="12.75">
      <c r="A364" s="21"/>
      <c r="B364" s="29"/>
      <c r="C364" s="65"/>
      <c r="D364" s="34"/>
      <c r="E364" s="35"/>
      <c r="F364" s="56"/>
      <c r="G364" s="56"/>
      <c r="H364" s="165"/>
    </row>
    <row r="365" spans="1:8" ht="12.75">
      <c r="A365" s="21"/>
      <c r="B365" s="29">
        <v>1551</v>
      </c>
      <c r="C365" s="45" t="s">
        <v>73</v>
      </c>
      <c r="D365" s="60"/>
      <c r="E365" s="35"/>
      <c r="F365" s="56" t="s">
        <v>362</v>
      </c>
      <c r="G365" s="56">
        <v>4655.02</v>
      </c>
      <c r="H365" s="165">
        <f>G365+G366</f>
        <v>6729.66</v>
      </c>
    </row>
    <row r="366" spans="1:8" ht="12.75">
      <c r="A366" s="21"/>
      <c r="B366" s="29"/>
      <c r="C366" s="45" t="s">
        <v>74</v>
      </c>
      <c r="D366" s="29"/>
      <c r="E366" s="35"/>
      <c r="F366" s="56" t="s">
        <v>363</v>
      </c>
      <c r="G366" s="56">
        <v>2074.64</v>
      </c>
      <c r="H366" s="165"/>
    </row>
    <row r="367" spans="1:8" ht="12.75">
      <c r="A367" s="21"/>
      <c r="B367" s="29"/>
      <c r="C367" s="65"/>
      <c r="D367" s="34"/>
      <c r="E367" s="35"/>
      <c r="F367" s="56"/>
      <c r="G367" s="56"/>
      <c r="H367" s="165"/>
    </row>
    <row r="368" spans="1:8" ht="12.75">
      <c r="A368" s="21"/>
      <c r="B368" s="66">
        <v>1552</v>
      </c>
      <c r="C368" s="54" t="s">
        <v>75</v>
      </c>
      <c r="D368" s="60"/>
      <c r="E368" s="35"/>
      <c r="F368" s="56" t="s">
        <v>364</v>
      </c>
      <c r="G368" s="56">
        <v>492.03</v>
      </c>
      <c r="H368" s="165">
        <f>G368+G369</f>
        <v>2430.81</v>
      </c>
    </row>
    <row r="369" spans="1:8" ht="12.75">
      <c r="A369" s="21"/>
      <c r="B369" s="66"/>
      <c r="C369" s="54" t="s">
        <v>12</v>
      </c>
      <c r="D369" s="29"/>
      <c r="E369" s="35"/>
      <c r="F369" s="56" t="s">
        <v>365</v>
      </c>
      <c r="G369" s="56">
        <v>1938.78</v>
      </c>
      <c r="H369" s="165"/>
    </row>
    <row r="370" spans="1:8" ht="12.75">
      <c r="A370" s="21"/>
      <c r="B370" s="29"/>
      <c r="C370" s="65"/>
      <c r="D370" s="34"/>
      <c r="E370" s="35"/>
      <c r="F370" s="56"/>
      <c r="G370" s="56"/>
      <c r="H370" s="165"/>
    </row>
    <row r="371" spans="1:8" ht="12.75">
      <c r="A371" s="21"/>
      <c r="B371" s="29">
        <v>1553</v>
      </c>
      <c r="C371" s="65" t="s">
        <v>76</v>
      </c>
      <c r="D371" s="62"/>
      <c r="E371" s="35"/>
      <c r="F371" s="56" t="s">
        <v>366</v>
      </c>
      <c r="G371" s="56">
        <v>2096.96</v>
      </c>
      <c r="H371" s="165">
        <f>G371+G372</f>
        <v>7600.27</v>
      </c>
    </row>
    <row r="372" spans="1:8" ht="12.75">
      <c r="A372" s="21"/>
      <c r="B372" s="29"/>
      <c r="C372" s="65" t="s">
        <v>12</v>
      </c>
      <c r="D372" s="166"/>
      <c r="E372" s="35"/>
      <c r="F372" s="56" t="s">
        <v>367</v>
      </c>
      <c r="G372" s="56">
        <v>5503.31</v>
      </c>
      <c r="H372" s="165"/>
    </row>
    <row r="373" spans="1:8" ht="12.75">
      <c r="A373" s="21"/>
      <c r="B373" s="29"/>
      <c r="C373" s="65"/>
      <c r="D373" s="29"/>
      <c r="E373" s="24"/>
      <c r="F373" s="25"/>
      <c r="G373" s="25"/>
      <c r="H373" s="161"/>
    </row>
    <row r="374" spans="1:8" ht="12.75">
      <c r="A374" s="21"/>
      <c r="B374" s="29">
        <v>1554</v>
      </c>
      <c r="C374" s="65" t="s">
        <v>0</v>
      </c>
      <c r="D374" s="29"/>
      <c r="E374" s="35"/>
      <c r="F374" s="56" t="s">
        <v>368</v>
      </c>
      <c r="G374" s="56">
        <v>7577.12</v>
      </c>
      <c r="H374" s="165">
        <f>G374+G375</f>
        <v>19919.8</v>
      </c>
    </row>
    <row r="375" spans="1:8" ht="12.75">
      <c r="A375" s="21"/>
      <c r="B375" s="29"/>
      <c r="C375" s="65" t="s">
        <v>77</v>
      </c>
      <c r="D375" s="29"/>
      <c r="E375" s="35"/>
      <c r="F375" s="56" t="s">
        <v>369</v>
      </c>
      <c r="G375" s="56">
        <v>12342.68</v>
      </c>
      <c r="H375" s="165"/>
    </row>
    <row r="376" spans="1:8" ht="12.75">
      <c r="A376" s="21"/>
      <c r="B376" s="29"/>
      <c r="C376" s="65"/>
      <c r="D376" s="29"/>
      <c r="E376" s="35"/>
      <c r="F376" s="56"/>
      <c r="G376" s="56"/>
      <c r="H376" s="165"/>
    </row>
    <row r="377" spans="1:8" ht="12.75">
      <c r="A377" s="21"/>
      <c r="B377" s="66">
        <v>1855</v>
      </c>
      <c r="C377" s="61" t="s">
        <v>78</v>
      </c>
      <c r="D377" s="29"/>
      <c r="E377" s="35"/>
      <c r="F377" s="56" t="s">
        <v>370</v>
      </c>
      <c r="G377" s="56">
        <v>2274.78</v>
      </c>
      <c r="H377" s="165">
        <f>G377+G378</f>
        <v>6285.18</v>
      </c>
    </row>
    <row r="378" spans="1:8" ht="12.75">
      <c r="A378" s="21"/>
      <c r="B378" s="66"/>
      <c r="C378" s="61" t="s">
        <v>12</v>
      </c>
      <c r="D378" s="29"/>
      <c r="E378" s="35"/>
      <c r="F378" s="56" t="s">
        <v>371</v>
      </c>
      <c r="G378" s="56">
        <v>4010.4</v>
      </c>
      <c r="H378" s="165"/>
    </row>
    <row r="379" spans="1:8" ht="12.75">
      <c r="A379" s="21"/>
      <c r="B379" s="29"/>
      <c r="C379" s="65"/>
      <c r="D379" s="29"/>
      <c r="E379" s="35"/>
      <c r="F379" s="56"/>
      <c r="G379" s="56"/>
      <c r="H379" s="165"/>
    </row>
    <row r="380" spans="1:8" ht="12.75">
      <c r="A380" s="21"/>
      <c r="B380" s="29">
        <v>1856</v>
      </c>
      <c r="C380" s="65" t="s">
        <v>79</v>
      </c>
      <c r="D380" s="8"/>
      <c r="E380" s="35"/>
      <c r="F380" s="56" t="s">
        <v>372</v>
      </c>
      <c r="G380" s="56">
        <v>2730.19</v>
      </c>
      <c r="H380" s="165">
        <f>G380+G381</f>
        <v>7170.1</v>
      </c>
    </row>
    <row r="381" spans="1:8" ht="12.75">
      <c r="A381" s="21"/>
      <c r="B381" s="29"/>
      <c r="C381" s="65" t="s">
        <v>12</v>
      </c>
      <c r="D381" s="29"/>
      <c r="E381" s="35"/>
      <c r="F381" s="56" t="s">
        <v>373</v>
      </c>
      <c r="G381" s="56">
        <v>4439.91</v>
      </c>
      <c r="H381" s="165"/>
    </row>
    <row r="382" spans="1:8" ht="12.75">
      <c r="A382" s="21"/>
      <c r="B382" s="29"/>
      <c r="C382" s="65"/>
      <c r="D382" s="29"/>
      <c r="E382" s="35"/>
      <c r="F382" s="56"/>
      <c r="G382" s="56"/>
      <c r="H382" s="165"/>
    </row>
    <row r="383" spans="1:8" ht="12.75">
      <c r="A383" s="41"/>
      <c r="B383" s="66">
        <v>2214</v>
      </c>
      <c r="C383" s="61" t="s">
        <v>82</v>
      </c>
      <c r="D383" s="63"/>
      <c r="E383" s="35"/>
      <c r="F383" s="56" t="s">
        <v>374</v>
      </c>
      <c r="G383" s="56">
        <v>6528.41</v>
      </c>
      <c r="H383" s="165">
        <f>G383+G384</f>
        <v>10044.08</v>
      </c>
    </row>
    <row r="384" spans="1:8" ht="12.75">
      <c r="A384" s="41"/>
      <c r="B384" s="66"/>
      <c r="C384" s="61" t="s">
        <v>83</v>
      </c>
      <c r="D384" s="8"/>
      <c r="E384" s="35"/>
      <c r="F384" s="56" t="s">
        <v>375</v>
      </c>
      <c r="G384" s="56">
        <v>3515.67</v>
      </c>
      <c r="H384" s="165"/>
    </row>
    <row r="385" spans="1:8" ht="12.75">
      <c r="A385" s="41"/>
      <c r="B385" s="66"/>
      <c r="C385" s="61"/>
      <c r="D385" s="29"/>
      <c r="E385" s="35"/>
      <c r="F385" s="56"/>
      <c r="G385" s="56"/>
      <c r="H385" s="165"/>
    </row>
    <row r="386" spans="1:8" ht="12.75">
      <c r="A386" s="41"/>
      <c r="B386" s="66">
        <v>3123</v>
      </c>
      <c r="C386" s="61" t="s">
        <v>84</v>
      </c>
      <c r="D386" s="63"/>
      <c r="E386" s="35"/>
      <c r="F386" s="56" t="s">
        <v>376</v>
      </c>
      <c r="G386" s="56">
        <v>8508.32</v>
      </c>
      <c r="H386" s="165">
        <f>G386+G387</f>
        <v>20112.23</v>
      </c>
    </row>
    <row r="387" spans="1:8" ht="12.75">
      <c r="A387" s="41"/>
      <c r="B387" s="66"/>
      <c r="C387" s="61" t="s">
        <v>85</v>
      </c>
      <c r="D387" s="8"/>
      <c r="E387" s="35"/>
      <c r="F387" s="56" t="s">
        <v>377</v>
      </c>
      <c r="G387" s="56">
        <v>11603.91</v>
      </c>
      <c r="H387" s="165"/>
    </row>
    <row r="388" spans="1:8" ht="12.75">
      <c r="A388" s="41"/>
      <c r="B388" s="66"/>
      <c r="C388" s="61"/>
      <c r="D388" s="63"/>
      <c r="E388" s="35"/>
      <c r="F388" s="56"/>
      <c r="G388" s="56"/>
      <c r="H388" s="165"/>
    </row>
    <row r="389" spans="1:8" ht="12.75">
      <c r="A389" s="41"/>
      <c r="B389" s="66">
        <v>2192</v>
      </c>
      <c r="C389" s="61" t="s">
        <v>88</v>
      </c>
      <c r="D389" s="117"/>
      <c r="E389" s="35"/>
      <c r="F389" s="56" t="s">
        <v>159</v>
      </c>
      <c r="G389" s="56">
        <v>955.42</v>
      </c>
      <c r="H389" s="165">
        <f>G389+G390</f>
        <v>955.42</v>
      </c>
    </row>
    <row r="390" spans="1:8" ht="12.75">
      <c r="A390" s="41"/>
      <c r="B390" s="66"/>
      <c r="C390" s="61" t="s">
        <v>89</v>
      </c>
      <c r="D390" s="63"/>
      <c r="E390" s="35"/>
      <c r="F390" s="56"/>
      <c r="G390" s="56"/>
      <c r="H390" s="165"/>
    </row>
    <row r="391" spans="1:8" ht="12.75">
      <c r="A391" s="41"/>
      <c r="B391" s="66"/>
      <c r="C391" s="61"/>
      <c r="D391" s="63"/>
      <c r="E391" s="35"/>
      <c r="F391" s="56"/>
      <c r="G391" s="56"/>
      <c r="H391" s="165"/>
    </row>
    <row r="392" spans="1:8" ht="12.75">
      <c r="A392" s="41"/>
      <c r="B392" s="66">
        <v>3537</v>
      </c>
      <c r="C392" s="61" t="s">
        <v>122</v>
      </c>
      <c r="D392" s="34"/>
      <c r="E392" s="35"/>
      <c r="F392" s="56" t="s">
        <v>378</v>
      </c>
      <c r="G392" s="56">
        <v>977.65</v>
      </c>
      <c r="H392" s="46">
        <f>G392+G393</f>
        <v>2774.04</v>
      </c>
    </row>
    <row r="393" spans="1:8" ht="12.75">
      <c r="A393" s="41"/>
      <c r="B393" s="66"/>
      <c r="C393" s="61" t="s">
        <v>123</v>
      </c>
      <c r="D393" s="34"/>
      <c r="E393" s="35"/>
      <c r="F393" s="56" t="s">
        <v>379</v>
      </c>
      <c r="G393" s="56">
        <v>1796.39</v>
      </c>
      <c r="H393" s="46"/>
    </row>
    <row r="394" spans="1:8" ht="13.5" thickBot="1">
      <c r="A394" s="41"/>
      <c r="B394" s="66"/>
      <c r="C394" s="61"/>
      <c r="D394" s="63"/>
      <c r="E394" s="35"/>
      <c r="F394" s="56"/>
      <c r="G394" s="56"/>
      <c r="H394" s="165"/>
    </row>
    <row r="395" spans="1:8" ht="13.5" thickBot="1">
      <c r="A395" s="67"/>
      <c r="B395" s="69"/>
      <c r="C395" s="69" t="s">
        <v>90</v>
      </c>
      <c r="D395" s="70"/>
      <c r="E395" s="71"/>
      <c r="F395" s="72"/>
      <c r="G395" s="73">
        <f>SUM(G281:G394)</f>
        <v>519011.0500000001</v>
      </c>
      <c r="H395" s="116">
        <f>SUM(H281:H394)</f>
        <v>519011.0499999998</v>
      </c>
    </row>
    <row r="396" spans="5:8" ht="12.75">
      <c r="E396" s="4"/>
      <c r="F396" s="5"/>
      <c r="G396" s="5"/>
      <c r="H396" s="6"/>
    </row>
    <row r="397" spans="5:8" ht="12.75">
      <c r="E397" s="4"/>
      <c r="F397" s="5"/>
      <c r="G397" s="5"/>
      <c r="H397" s="6"/>
    </row>
    <row r="398" spans="1:8" ht="12.75">
      <c r="A398" s="4"/>
      <c r="B398" s="8"/>
      <c r="D398" s="8" t="s">
        <v>380</v>
      </c>
      <c r="E398" s="98"/>
      <c r="G398" s="5"/>
      <c r="H398" s="6"/>
    </row>
    <row r="399" spans="1:8" ht="12.75">
      <c r="A399" s="4"/>
      <c r="B399" s="8"/>
      <c r="D399" s="8" t="s">
        <v>309</v>
      </c>
      <c r="E399" s="98"/>
      <c r="G399" s="5"/>
      <c r="H399" s="6"/>
    </row>
    <row r="400" spans="2:8" ht="12.75">
      <c r="B400" s="9"/>
      <c r="E400" s="4"/>
      <c r="F400" s="98"/>
      <c r="G400" s="5" t="s">
        <v>125</v>
      </c>
      <c r="H400" s="6"/>
    </row>
    <row r="401" spans="2:8" ht="12.75">
      <c r="B401" s="2"/>
      <c r="C401" s="4" t="s">
        <v>304</v>
      </c>
      <c r="E401" s="4"/>
      <c r="F401" s="98"/>
      <c r="G401" s="5"/>
      <c r="H401" s="6"/>
    </row>
    <row r="402" spans="2:8" ht="12.75">
      <c r="B402" s="9"/>
      <c r="E402" s="4"/>
      <c r="F402" s="98"/>
      <c r="G402" s="5"/>
      <c r="H402" s="6"/>
    </row>
    <row r="403" spans="2:8" ht="13.5" thickBot="1">
      <c r="B403" s="2" t="s">
        <v>98</v>
      </c>
      <c r="C403" s="1"/>
      <c r="D403" s="4"/>
      <c r="E403" s="4"/>
      <c r="F403" s="98"/>
      <c r="G403" s="5"/>
      <c r="H403" s="74"/>
    </row>
    <row r="404" spans="1:8" ht="24" customHeight="1" thickBot="1">
      <c r="A404" s="10" t="s">
        <v>4</v>
      </c>
      <c r="B404" s="75" t="s">
        <v>94</v>
      </c>
      <c r="C404" s="10" t="s">
        <v>95</v>
      </c>
      <c r="D404" s="11"/>
      <c r="E404" s="12"/>
      <c r="F404" s="146" t="s">
        <v>8</v>
      </c>
      <c r="G404" s="14" t="s">
        <v>9</v>
      </c>
      <c r="H404" s="15" t="s">
        <v>10</v>
      </c>
    </row>
    <row r="405" spans="1:8" ht="12.75">
      <c r="A405" s="29"/>
      <c r="B405" s="22" t="s">
        <v>305</v>
      </c>
      <c r="C405" s="27" t="s">
        <v>110</v>
      </c>
      <c r="D405" s="17"/>
      <c r="E405" s="29"/>
      <c r="F405" s="25" t="s">
        <v>381</v>
      </c>
      <c r="G405" s="28">
        <v>72804.24</v>
      </c>
      <c r="H405" s="26">
        <f>G405+G406</f>
        <v>178685.95</v>
      </c>
    </row>
    <row r="406" spans="1:8" ht="12.75">
      <c r="A406" s="55"/>
      <c r="B406" s="36"/>
      <c r="C406" s="33"/>
      <c r="D406" s="34"/>
      <c r="E406" s="35"/>
      <c r="F406" s="25" t="s">
        <v>327</v>
      </c>
      <c r="G406" s="28">
        <v>105881.71</v>
      </c>
      <c r="H406" s="46"/>
    </row>
    <row r="407" spans="1:8" ht="13.5" thickBot="1">
      <c r="A407" s="66"/>
      <c r="B407" s="36"/>
      <c r="C407" s="33"/>
      <c r="D407" s="34"/>
      <c r="E407" s="35"/>
      <c r="F407" s="64"/>
      <c r="G407" s="85"/>
      <c r="H407" s="46"/>
    </row>
    <row r="408" spans="1:8" ht="13.5" thickBot="1">
      <c r="A408" s="77" t="s">
        <v>93</v>
      </c>
      <c r="B408" s="78"/>
      <c r="C408" s="79"/>
      <c r="D408" s="80"/>
      <c r="E408" s="147"/>
      <c r="F408" s="141"/>
      <c r="G408" s="148">
        <f>SUM(G405:G407)</f>
        <v>178685.95</v>
      </c>
      <c r="H408" s="83">
        <f>SUM(H405:H407)</f>
        <v>178685.95</v>
      </c>
    </row>
    <row r="411" spans="1:8" ht="12.75">
      <c r="A411" s="4"/>
      <c r="C411" s="4"/>
      <c r="D411" s="8" t="s">
        <v>382</v>
      </c>
      <c r="E411" s="4"/>
      <c r="F411" s="1"/>
      <c r="G411" s="5"/>
      <c r="H411" s="167"/>
    </row>
    <row r="412" spans="1:8" ht="12.75">
      <c r="A412" s="4"/>
      <c r="C412" s="4"/>
      <c r="D412" s="8" t="s">
        <v>309</v>
      </c>
      <c r="E412" s="4"/>
      <c r="G412" s="5"/>
      <c r="H412" s="167"/>
    </row>
    <row r="413" spans="1:8" ht="12.75">
      <c r="A413" s="4"/>
      <c r="B413" s="4"/>
      <c r="C413" s="8"/>
      <c r="E413" s="4"/>
      <c r="F413" s="5"/>
      <c r="G413" s="5" t="s">
        <v>125</v>
      </c>
      <c r="H413" s="167"/>
    </row>
    <row r="414" spans="2:8" ht="12.75">
      <c r="B414" s="1" t="s">
        <v>98</v>
      </c>
      <c r="C414" s="1"/>
      <c r="E414" s="4"/>
      <c r="F414" s="5"/>
      <c r="G414" s="5"/>
      <c r="H414" s="167"/>
    </row>
    <row r="415" spans="5:8" ht="13.5" thickBot="1">
      <c r="E415" s="4"/>
      <c r="F415" s="5"/>
      <c r="G415" s="5"/>
      <c r="H415" s="167"/>
    </row>
    <row r="416" spans="1:8" ht="24" customHeight="1" thickBot="1">
      <c r="A416" s="87" t="s">
        <v>4</v>
      </c>
      <c r="B416" s="168" t="s">
        <v>310</v>
      </c>
      <c r="C416" s="10" t="s">
        <v>5</v>
      </c>
      <c r="D416" s="11"/>
      <c r="E416" s="12"/>
      <c r="F416" s="13" t="s">
        <v>8</v>
      </c>
      <c r="G416" s="14" t="s">
        <v>9</v>
      </c>
      <c r="H416" s="169" t="s">
        <v>10</v>
      </c>
    </row>
    <row r="417" spans="1:8" ht="12.75">
      <c r="A417" s="153"/>
      <c r="B417" s="29">
        <v>1956</v>
      </c>
      <c r="C417" s="170" t="s">
        <v>11</v>
      </c>
      <c r="D417" s="17"/>
      <c r="E417" s="18"/>
      <c r="F417" s="151" t="s">
        <v>383</v>
      </c>
      <c r="G417" s="151">
        <v>675.41</v>
      </c>
      <c r="H417" s="171">
        <f>G417+G418</f>
        <v>5271.97</v>
      </c>
    </row>
    <row r="418" spans="1:8" ht="12.75">
      <c r="A418" s="153"/>
      <c r="B418" s="29"/>
      <c r="C418" s="172" t="s">
        <v>12</v>
      </c>
      <c r="D418" s="17"/>
      <c r="E418" s="24"/>
      <c r="F418" s="154" t="s">
        <v>384</v>
      </c>
      <c r="G418" s="154">
        <v>4596.56</v>
      </c>
      <c r="H418" s="173"/>
    </row>
    <row r="419" spans="1:8" ht="12.75">
      <c r="A419" s="153"/>
      <c r="B419" s="156"/>
      <c r="C419" s="174"/>
      <c r="D419" s="157"/>
      <c r="E419" s="156"/>
      <c r="F419" s="154"/>
      <c r="G419" s="154"/>
      <c r="H419" s="173"/>
    </row>
    <row r="420" spans="1:8" ht="12.75">
      <c r="A420" s="153"/>
      <c r="B420" s="29">
        <v>1508</v>
      </c>
      <c r="C420" s="76" t="s">
        <v>23</v>
      </c>
      <c r="D420" s="17"/>
      <c r="E420" s="24"/>
      <c r="F420" s="154" t="s">
        <v>385</v>
      </c>
      <c r="G420" s="154">
        <v>1183.22</v>
      </c>
      <c r="H420" s="155">
        <f>G420+G421</f>
        <v>1183.22</v>
      </c>
    </row>
    <row r="421" spans="1:8" ht="12.75">
      <c r="A421" s="153"/>
      <c r="B421" s="29"/>
      <c r="C421" s="92" t="s">
        <v>24</v>
      </c>
      <c r="D421" s="17"/>
      <c r="E421" s="24"/>
      <c r="F421" s="154"/>
      <c r="G421" s="154"/>
      <c r="H421" s="155"/>
    </row>
    <row r="422" spans="1:8" ht="12.75">
      <c r="A422" s="153"/>
      <c r="B422" s="156"/>
      <c r="C422" s="174"/>
      <c r="D422" s="157"/>
      <c r="E422" s="156"/>
      <c r="F422" s="154"/>
      <c r="G422" s="154"/>
      <c r="H422" s="173"/>
    </row>
    <row r="423" spans="1:8" ht="12.75">
      <c r="A423" s="153"/>
      <c r="B423" s="29">
        <v>1509</v>
      </c>
      <c r="C423" s="76" t="s">
        <v>25</v>
      </c>
      <c r="D423" s="17"/>
      <c r="E423" s="24"/>
      <c r="F423" s="154" t="s">
        <v>386</v>
      </c>
      <c r="G423" s="154">
        <v>2591.3</v>
      </c>
      <c r="H423" s="173">
        <f>G423+G424</f>
        <v>6827.85</v>
      </c>
    </row>
    <row r="424" spans="1:8" ht="12.75">
      <c r="A424" s="153"/>
      <c r="B424" s="29"/>
      <c r="C424" s="92" t="s">
        <v>14</v>
      </c>
      <c r="D424" s="17"/>
      <c r="E424" s="24"/>
      <c r="F424" s="154" t="s">
        <v>387</v>
      </c>
      <c r="G424" s="154">
        <v>4236.55</v>
      </c>
      <c r="H424" s="173"/>
    </row>
    <row r="425" spans="1:8" ht="12.75">
      <c r="A425" s="153"/>
      <c r="B425" s="126"/>
      <c r="C425" s="23"/>
      <c r="D425" s="17"/>
      <c r="E425" s="24"/>
      <c r="F425" s="154"/>
      <c r="G425" s="175"/>
      <c r="H425" s="173"/>
    </row>
    <row r="426" spans="1:8" ht="12.75">
      <c r="A426" s="153"/>
      <c r="B426" s="126">
        <v>1964</v>
      </c>
      <c r="C426" s="76" t="s">
        <v>26</v>
      </c>
      <c r="D426" s="17"/>
      <c r="E426" s="24"/>
      <c r="F426" s="25" t="s">
        <v>388</v>
      </c>
      <c r="G426" s="28">
        <v>10864.22</v>
      </c>
      <c r="H426" s="173">
        <f>G426+G427</f>
        <v>26447.58</v>
      </c>
    </row>
    <row r="427" spans="1:8" ht="12.75">
      <c r="A427" s="153"/>
      <c r="B427" s="126"/>
      <c r="C427" s="92" t="s">
        <v>17</v>
      </c>
      <c r="D427" s="17"/>
      <c r="E427" s="24"/>
      <c r="F427" s="154" t="s">
        <v>389</v>
      </c>
      <c r="G427" s="154">
        <v>15583.36</v>
      </c>
      <c r="H427" s="173"/>
    </row>
    <row r="428" spans="1:8" ht="12.75">
      <c r="A428" s="153"/>
      <c r="B428" s="176"/>
      <c r="C428" s="157"/>
      <c r="D428" s="157"/>
      <c r="E428" s="156"/>
      <c r="F428" s="154"/>
      <c r="G428" s="154"/>
      <c r="H428" s="173"/>
    </row>
    <row r="429" spans="1:8" ht="12.75">
      <c r="A429" s="153"/>
      <c r="B429" s="29">
        <v>1511</v>
      </c>
      <c r="C429" s="43" t="s">
        <v>27</v>
      </c>
      <c r="D429" s="17"/>
      <c r="E429" s="24"/>
      <c r="F429" s="154" t="s">
        <v>390</v>
      </c>
      <c r="G429" s="154">
        <v>3265.66</v>
      </c>
      <c r="H429" s="173">
        <f>G429+G430</f>
        <v>4520.65</v>
      </c>
    </row>
    <row r="430" spans="1:8" ht="12.75">
      <c r="A430" s="153"/>
      <c r="B430" s="29"/>
      <c r="C430" s="38" t="s">
        <v>12</v>
      </c>
      <c r="D430" s="17"/>
      <c r="E430" s="24"/>
      <c r="F430" s="154" t="s">
        <v>391</v>
      </c>
      <c r="G430" s="154">
        <v>1254.99</v>
      </c>
      <c r="H430" s="173"/>
    </row>
    <row r="431" spans="1:8" ht="12.75">
      <c r="A431" s="153"/>
      <c r="B431" s="176"/>
      <c r="C431" s="174"/>
      <c r="D431" s="157"/>
      <c r="E431" s="156"/>
      <c r="F431" s="154"/>
      <c r="G431" s="154"/>
      <c r="H431" s="173"/>
    </row>
    <row r="432" spans="1:8" ht="12.75">
      <c r="A432" s="153"/>
      <c r="B432" s="29">
        <v>1514</v>
      </c>
      <c r="C432" s="76" t="s">
        <v>30</v>
      </c>
      <c r="D432" s="17"/>
      <c r="E432" s="24"/>
      <c r="F432" s="158" t="s">
        <v>392</v>
      </c>
      <c r="G432" s="159">
        <v>1565.76</v>
      </c>
      <c r="H432" s="177">
        <f>G432+G433</f>
        <v>2785.49</v>
      </c>
    </row>
    <row r="433" spans="1:8" ht="12.75">
      <c r="A433" s="153"/>
      <c r="B433" s="29"/>
      <c r="C433" s="92" t="s">
        <v>12</v>
      </c>
      <c r="D433" s="17"/>
      <c r="E433" s="24"/>
      <c r="F433" s="158" t="s">
        <v>393</v>
      </c>
      <c r="G433" s="159">
        <v>1219.73</v>
      </c>
      <c r="H433" s="177"/>
    </row>
    <row r="434" spans="1:8" ht="12.75">
      <c r="A434" s="153"/>
      <c r="B434" s="176"/>
      <c r="C434" s="157"/>
      <c r="D434" s="157"/>
      <c r="E434" s="156"/>
      <c r="F434" s="158"/>
      <c r="G434" s="159"/>
      <c r="H434" s="177"/>
    </row>
    <row r="435" spans="1:8" ht="12.75">
      <c r="A435" s="153"/>
      <c r="B435" s="91">
        <v>1515</v>
      </c>
      <c r="C435" s="27" t="s">
        <v>31</v>
      </c>
      <c r="D435" s="17"/>
      <c r="E435" s="24"/>
      <c r="F435" s="25" t="s">
        <v>175</v>
      </c>
      <c r="G435" s="28">
        <v>3034.99</v>
      </c>
      <c r="H435" s="161">
        <f>G435+G436+G437</f>
        <v>3034.99</v>
      </c>
    </row>
    <row r="436" spans="1:8" ht="12.75">
      <c r="A436" s="153"/>
      <c r="B436" s="91"/>
      <c r="C436" s="23" t="s">
        <v>12</v>
      </c>
      <c r="D436" s="17"/>
      <c r="E436" s="24"/>
      <c r="F436" s="25"/>
      <c r="G436" s="28"/>
      <c r="H436" s="161"/>
    </row>
    <row r="437" spans="1:8" ht="12.75">
      <c r="A437" s="153"/>
      <c r="B437" s="176"/>
      <c r="C437" s="174"/>
      <c r="D437" s="157"/>
      <c r="E437" s="156"/>
      <c r="F437" s="158"/>
      <c r="G437" s="159"/>
      <c r="H437" s="177"/>
    </row>
    <row r="438" spans="1:8" ht="12.75">
      <c r="A438" s="153"/>
      <c r="B438" s="29">
        <v>1515</v>
      </c>
      <c r="C438" s="27" t="s">
        <v>32</v>
      </c>
      <c r="D438" s="17"/>
      <c r="E438" s="24"/>
      <c r="F438" s="158" t="s">
        <v>383</v>
      </c>
      <c r="G438" s="159">
        <v>2057.33</v>
      </c>
      <c r="H438" s="177">
        <f>G438+G439</f>
        <v>7656.88</v>
      </c>
    </row>
    <row r="439" spans="1:8" ht="12.75">
      <c r="A439" s="153"/>
      <c r="B439" s="29"/>
      <c r="C439" s="23" t="s">
        <v>12</v>
      </c>
      <c r="D439" s="17"/>
      <c r="E439" s="24"/>
      <c r="F439" s="158" t="s">
        <v>384</v>
      </c>
      <c r="G439" s="159">
        <v>5599.55</v>
      </c>
      <c r="H439" s="177"/>
    </row>
    <row r="440" spans="1:8" ht="12.75">
      <c r="A440" s="153"/>
      <c r="B440" s="156"/>
      <c r="C440" s="174"/>
      <c r="D440" s="157"/>
      <c r="E440" s="156"/>
      <c r="F440" s="158"/>
      <c r="G440" s="159"/>
      <c r="H440" s="177"/>
    </row>
    <row r="441" spans="1:8" ht="12.75">
      <c r="A441" s="153"/>
      <c r="B441" s="29">
        <v>1516</v>
      </c>
      <c r="C441" s="27" t="s">
        <v>41</v>
      </c>
      <c r="D441" s="17"/>
      <c r="E441" s="24"/>
      <c r="F441" s="158" t="s">
        <v>394</v>
      </c>
      <c r="G441" s="159">
        <v>5991.03</v>
      </c>
      <c r="H441" s="177">
        <f>G441+G442</f>
        <v>9276.45</v>
      </c>
    </row>
    <row r="442" spans="1:8" ht="12.75">
      <c r="A442" s="153"/>
      <c r="B442" s="29"/>
      <c r="C442" s="23" t="s">
        <v>14</v>
      </c>
      <c r="D442" s="17"/>
      <c r="E442" s="24"/>
      <c r="F442" s="158" t="s">
        <v>395</v>
      </c>
      <c r="G442" s="159">
        <v>3285.42</v>
      </c>
      <c r="H442" s="177"/>
    </row>
    <row r="443" spans="1:8" ht="12.75">
      <c r="A443" s="153"/>
      <c r="B443" s="156"/>
      <c r="C443" s="174"/>
      <c r="D443" s="157"/>
      <c r="E443" s="156"/>
      <c r="F443" s="158"/>
      <c r="G443" s="159"/>
      <c r="H443" s="177"/>
    </row>
    <row r="444" spans="1:8" ht="12.75">
      <c r="A444" s="153"/>
      <c r="B444" s="29">
        <v>1522</v>
      </c>
      <c r="C444" s="27" t="s">
        <v>42</v>
      </c>
      <c r="D444" s="17"/>
      <c r="E444" s="24"/>
      <c r="F444" s="158" t="s">
        <v>306</v>
      </c>
      <c r="G444" s="159">
        <v>5638.19</v>
      </c>
      <c r="H444" s="177">
        <f>G444+G445</f>
        <v>6962.17</v>
      </c>
    </row>
    <row r="445" spans="1:8" ht="12.75">
      <c r="A445" s="153"/>
      <c r="B445" s="29"/>
      <c r="C445" s="23" t="s">
        <v>14</v>
      </c>
      <c r="D445" s="17"/>
      <c r="E445" s="24"/>
      <c r="F445" s="158" t="s">
        <v>396</v>
      </c>
      <c r="G445" s="159">
        <v>1323.98</v>
      </c>
      <c r="H445" s="177"/>
    </row>
    <row r="446" spans="1:8" ht="12.75">
      <c r="A446" s="153"/>
      <c r="B446" s="29"/>
      <c r="C446" s="23"/>
      <c r="D446" s="17"/>
      <c r="E446" s="24"/>
      <c r="F446" s="158"/>
      <c r="G446" s="159"/>
      <c r="H446" s="177"/>
    </row>
    <row r="447" spans="1:8" ht="12.75">
      <c r="A447" s="153"/>
      <c r="B447" s="29"/>
      <c r="C447" s="23"/>
      <c r="D447" s="17"/>
      <c r="E447" s="24"/>
      <c r="F447" s="158"/>
      <c r="G447" s="159"/>
      <c r="H447" s="177"/>
    </row>
    <row r="448" spans="1:8" ht="12.75">
      <c r="A448" s="153"/>
      <c r="B448" s="178" t="s">
        <v>397</v>
      </c>
      <c r="C448" s="43" t="s">
        <v>43</v>
      </c>
      <c r="D448" s="17"/>
      <c r="E448" s="24"/>
      <c r="F448" s="158" t="s">
        <v>398</v>
      </c>
      <c r="G448" s="159">
        <v>26764.04</v>
      </c>
      <c r="H448" s="177">
        <f>G448+G449+G450</f>
        <v>26764.04</v>
      </c>
    </row>
    <row r="449" spans="1:8" ht="12.75">
      <c r="A449" s="153"/>
      <c r="B449" s="178"/>
      <c r="C449" s="38" t="s">
        <v>12</v>
      </c>
      <c r="D449" s="17"/>
      <c r="E449" s="24"/>
      <c r="F449" s="158"/>
      <c r="G449" s="159"/>
      <c r="H449" s="177"/>
    </row>
    <row r="450" spans="1:8" ht="12.75">
      <c r="A450" s="153"/>
      <c r="B450" s="29"/>
      <c r="C450" s="23"/>
      <c r="D450" s="17"/>
      <c r="E450" s="24"/>
      <c r="F450" s="158"/>
      <c r="G450" s="159"/>
      <c r="H450" s="177"/>
    </row>
    <row r="451" spans="1:8" ht="12.75">
      <c r="A451" s="153"/>
      <c r="B451" s="29"/>
      <c r="C451" s="23"/>
      <c r="D451" s="17"/>
      <c r="E451" s="24"/>
      <c r="F451" s="158"/>
      <c r="G451" s="159"/>
      <c r="H451" s="177"/>
    </row>
    <row r="452" spans="1:8" ht="12.75">
      <c r="A452" s="21"/>
      <c r="B452" s="29">
        <v>1983</v>
      </c>
      <c r="C452" s="27" t="s">
        <v>44</v>
      </c>
      <c r="D452" s="17"/>
      <c r="E452" s="24"/>
      <c r="F452" s="25" t="s">
        <v>399</v>
      </c>
      <c r="G452" s="28">
        <v>902.38</v>
      </c>
      <c r="H452" s="179">
        <f>G452+G453</f>
        <v>4385.18</v>
      </c>
    </row>
    <row r="453" spans="1:8" ht="12.75">
      <c r="A453" s="21"/>
      <c r="B453" s="29"/>
      <c r="C453" s="23" t="s">
        <v>45</v>
      </c>
      <c r="D453" s="17"/>
      <c r="E453" s="24"/>
      <c r="F453" s="25" t="s">
        <v>400</v>
      </c>
      <c r="G453" s="28">
        <v>3482.8</v>
      </c>
      <c r="H453" s="179"/>
    </row>
    <row r="454" spans="1:8" ht="12.75">
      <c r="A454" s="21"/>
      <c r="B454" s="29"/>
      <c r="C454" s="23"/>
      <c r="D454" s="17"/>
      <c r="E454" s="24"/>
      <c r="F454" s="25"/>
      <c r="G454" s="28"/>
      <c r="H454" s="179"/>
    </row>
    <row r="455" spans="1:8" ht="12.75">
      <c r="A455" s="21"/>
      <c r="B455" s="93">
        <v>1529</v>
      </c>
      <c r="C455" s="27" t="s">
        <v>47</v>
      </c>
      <c r="D455" s="17"/>
      <c r="E455" s="24"/>
      <c r="F455" s="25" t="s">
        <v>401</v>
      </c>
      <c r="G455" s="28">
        <v>47165.25</v>
      </c>
      <c r="H455" s="179">
        <f>G455+G456</f>
        <v>86563.54000000001</v>
      </c>
    </row>
    <row r="456" spans="1:8" ht="12.75">
      <c r="A456" s="21"/>
      <c r="B456" s="91"/>
      <c r="C456" s="23" t="s">
        <v>12</v>
      </c>
      <c r="D456" s="17"/>
      <c r="E456" s="24"/>
      <c r="F456" s="25" t="s">
        <v>402</v>
      </c>
      <c r="G456" s="28">
        <v>39398.29</v>
      </c>
      <c r="H456" s="179"/>
    </row>
    <row r="457" spans="1:8" ht="12.75">
      <c r="A457" s="21"/>
      <c r="B457" s="29"/>
      <c r="C457" s="23"/>
      <c r="D457" s="17"/>
      <c r="E457" s="24"/>
      <c r="F457" s="25"/>
      <c r="G457" s="28"/>
      <c r="H457" s="179"/>
    </row>
    <row r="458" spans="1:8" ht="12.75">
      <c r="A458" s="21"/>
      <c r="B458" s="29">
        <v>1525</v>
      </c>
      <c r="C458" s="180" t="s">
        <v>50</v>
      </c>
      <c r="D458" s="17"/>
      <c r="E458" s="24"/>
      <c r="F458" s="25" t="s">
        <v>403</v>
      </c>
      <c r="G458" s="28">
        <v>8649.33</v>
      </c>
      <c r="H458" s="179">
        <f>G458+G459</f>
        <v>16361.59</v>
      </c>
    </row>
    <row r="459" spans="1:8" ht="12.75">
      <c r="A459" s="21"/>
      <c r="B459" s="29"/>
      <c r="C459" s="181" t="s">
        <v>12</v>
      </c>
      <c r="D459" s="34"/>
      <c r="E459" s="35"/>
      <c r="F459" s="25" t="s">
        <v>404</v>
      </c>
      <c r="G459" s="28">
        <v>7712.26</v>
      </c>
      <c r="H459" s="179"/>
    </row>
    <row r="460" spans="1:8" ht="12.75">
      <c r="A460" s="21"/>
      <c r="B460" s="29"/>
      <c r="C460" s="172"/>
      <c r="D460" s="17"/>
      <c r="E460" s="24"/>
      <c r="F460" s="25"/>
      <c r="G460" s="28"/>
      <c r="H460" s="179"/>
    </row>
    <row r="461" spans="1:8" ht="12.75">
      <c r="A461" s="21"/>
      <c r="B461" s="29">
        <v>1533</v>
      </c>
      <c r="C461" s="182" t="s">
        <v>51</v>
      </c>
      <c r="D461" s="17"/>
      <c r="E461" s="24"/>
      <c r="F461" s="25" t="s">
        <v>405</v>
      </c>
      <c r="G461" s="28">
        <v>1207.08</v>
      </c>
      <c r="H461" s="179">
        <f>G461+G462</f>
        <v>4136.57</v>
      </c>
    </row>
    <row r="462" spans="1:8" ht="12.75">
      <c r="A462" s="21"/>
      <c r="B462" s="29"/>
      <c r="C462" s="183" t="s">
        <v>12</v>
      </c>
      <c r="D462" s="34"/>
      <c r="E462" s="35"/>
      <c r="F462" s="25" t="s">
        <v>406</v>
      </c>
      <c r="G462" s="28">
        <v>2929.49</v>
      </c>
      <c r="H462" s="179"/>
    </row>
    <row r="463" spans="1:8" ht="12.75">
      <c r="A463" s="21"/>
      <c r="B463" s="29"/>
      <c r="C463" s="172"/>
      <c r="D463" s="17"/>
      <c r="E463" s="24"/>
      <c r="F463" s="25"/>
      <c r="G463" s="28"/>
      <c r="H463" s="179"/>
    </row>
    <row r="464" spans="1:8" ht="12.75">
      <c r="A464" s="21"/>
      <c r="B464" s="94">
        <v>1534</v>
      </c>
      <c r="C464" s="45" t="s">
        <v>53</v>
      </c>
      <c r="D464" s="17"/>
      <c r="E464" s="24"/>
      <c r="F464" s="25" t="s">
        <v>407</v>
      </c>
      <c r="G464" s="25">
        <v>858.02</v>
      </c>
      <c r="H464" s="161">
        <f>G464+G465</f>
        <v>858.02</v>
      </c>
    </row>
    <row r="465" spans="1:8" ht="12.75">
      <c r="A465" s="21"/>
      <c r="B465" s="91"/>
      <c r="C465" s="47" t="s">
        <v>12</v>
      </c>
      <c r="D465" s="17"/>
      <c r="E465" s="24"/>
      <c r="F465" s="25"/>
      <c r="G465" s="25"/>
      <c r="H465" s="161"/>
    </row>
    <row r="466" spans="1:8" ht="12.75">
      <c r="A466" s="21"/>
      <c r="B466" s="29"/>
      <c r="C466" s="172"/>
      <c r="D466" s="17"/>
      <c r="E466" s="24"/>
      <c r="F466" s="25"/>
      <c r="G466" s="28"/>
      <c r="H466" s="179"/>
    </row>
    <row r="467" spans="1:8" ht="12.75">
      <c r="A467" s="21"/>
      <c r="B467" s="63">
        <v>1537</v>
      </c>
      <c r="C467" s="184" t="s">
        <v>54</v>
      </c>
      <c r="D467" s="49"/>
      <c r="E467" s="24"/>
      <c r="F467" s="25" t="s">
        <v>408</v>
      </c>
      <c r="G467" s="28">
        <v>6189.84</v>
      </c>
      <c r="H467" s="179">
        <f>G467+G468+G469+G470+G471+G472+G473+G474</f>
        <v>63614.270000000004</v>
      </c>
    </row>
    <row r="468" spans="1:8" ht="12.75">
      <c r="A468" s="21"/>
      <c r="B468" s="63"/>
      <c r="C468" s="185" t="s">
        <v>55</v>
      </c>
      <c r="D468" s="49"/>
      <c r="E468" s="24"/>
      <c r="F468" s="25" t="s">
        <v>409</v>
      </c>
      <c r="G468" s="28">
        <v>4045.31</v>
      </c>
      <c r="H468" s="179"/>
    </row>
    <row r="469" spans="1:8" ht="12.75">
      <c r="A469" s="21"/>
      <c r="B469" s="29"/>
      <c r="C469" s="172"/>
      <c r="D469" s="17"/>
      <c r="E469" s="24"/>
      <c r="F469" s="25" t="s">
        <v>410</v>
      </c>
      <c r="G469" s="28">
        <v>4991.1</v>
      </c>
      <c r="H469" s="179"/>
    </row>
    <row r="470" spans="1:8" ht="12.75">
      <c r="A470" s="21"/>
      <c r="B470" s="91"/>
      <c r="C470" s="172"/>
      <c r="D470" s="17"/>
      <c r="E470" s="24"/>
      <c r="F470" s="25" t="s">
        <v>411</v>
      </c>
      <c r="G470" s="28">
        <v>7743.24</v>
      </c>
      <c r="H470" s="179"/>
    </row>
    <row r="471" spans="1:8" ht="12.75">
      <c r="A471" s="21"/>
      <c r="B471" s="91"/>
      <c r="C471" s="172"/>
      <c r="D471" s="17"/>
      <c r="E471" s="24"/>
      <c r="F471" s="25" t="s">
        <v>412</v>
      </c>
      <c r="G471" s="28">
        <v>16593.48</v>
      </c>
      <c r="H471" s="179"/>
    </row>
    <row r="472" spans="1:8" ht="12.75">
      <c r="A472" s="21"/>
      <c r="B472" s="91"/>
      <c r="C472" s="172"/>
      <c r="D472" s="17"/>
      <c r="E472" s="24"/>
      <c r="F472" s="25" t="s">
        <v>413</v>
      </c>
      <c r="G472" s="28">
        <v>7073.69</v>
      </c>
      <c r="H472" s="179"/>
    </row>
    <row r="473" spans="1:8" ht="12.75">
      <c r="A473" s="21"/>
      <c r="B473" s="91"/>
      <c r="C473" s="172"/>
      <c r="D473" s="17"/>
      <c r="E473" s="24"/>
      <c r="F473" s="25" t="s">
        <v>414</v>
      </c>
      <c r="G473" s="28">
        <v>9988.18</v>
      </c>
      <c r="H473" s="179"/>
    </row>
    <row r="474" spans="1:8" ht="12.75">
      <c r="A474" s="21"/>
      <c r="B474" s="91"/>
      <c r="C474" s="172"/>
      <c r="D474" s="17"/>
      <c r="E474" s="24"/>
      <c r="F474" s="25" t="s">
        <v>415</v>
      </c>
      <c r="G474" s="28">
        <v>6989.43</v>
      </c>
      <c r="H474" s="179"/>
    </row>
    <row r="475" spans="1:8" ht="12.75">
      <c r="A475" s="21"/>
      <c r="B475" s="91"/>
      <c r="C475" s="172"/>
      <c r="D475" s="17"/>
      <c r="E475" s="24"/>
      <c r="F475" s="25"/>
      <c r="G475" s="28"/>
      <c r="H475" s="179"/>
    </row>
    <row r="476" spans="1:8" ht="12.75">
      <c r="A476" s="21"/>
      <c r="B476" s="63">
        <v>1538</v>
      </c>
      <c r="C476" s="163" t="s">
        <v>56</v>
      </c>
      <c r="D476" s="49"/>
      <c r="E476" s="240"/>
      <c r="F476" s="25" t="s">
        <v>416</v>
      </c>
      <c r="G476" s="25">
        <v>2296.92</v>
      </c>
      <c r="H476" s="161">
        <f>G476+G477</f>
        <v>3556.94</v>
      </c>
    </row>
    <row r="477" spans="1:8" ht="12.75">
      <c r="A477" s="21"/>
      <c r="B477" s="63"/>
      <c r="C477" s="163" t="s">
        <v>57</v>
      </c>
      <c r="D477" s="49"/>
      <c r="E477" s="24"/>
      <c r="F477" s="25" t="s">
        <v>417</v>
      </c>
      <c r="G477" s="28">
        <v>1260.02</v>
      </c>
      <c r="H477" s="161"/>
    </row>
    <row r="478" spans="1:8" ht="12.75">
      <c r="A478" s="21"/>
      <c r="B478" s="91"/>
      <c r="C478" s="172"/>
      <c r="D478" s="17"/>
      <c r="E478" s="24"/>
      <c r="F478" s="25"/>
      <c r="G478" s="28"/>
      <c r="H478" s="179"/>
    </row>
    <row r="479" spans="1:8" ht="12.75">
      <c r="A479" s="21"/>
      <c r="B479" s="96">
        <v>1540</v>
      </c>
      <c r="C479" s="48" t="s">
        <v>59</v>
      </c>
      <c r="D479" s="49"/>
      <c r="E479" s="24"/>
      <c r="F479" s="25" t="s">
        <v>418</v>
      </c>
      <c r="G479" s="25">
        <v>461.5</v>
      </c>
      <c r="H479" s="161">
        <f>G479+G480</f>
        <v>1265.0700000000002</v>
      </c>
    </row>
    <row r="480" spans="1:8" ht="12.75">
      <c r="A480" s="21"/>
      <c r="B480" s="96"/>
      <c r="C480" s="48" t="s">
        <v>12</v>
      </c>
      <c r="D480" s="49"/>
      <c r="E480" s="24"/>
      <c r="F480" s="25" t="s">
        <v>419</v>
      </c>
      <c r="G480" s="25">
        <v>803.57</v>
      </c>
      <c r="H480" s="161"/>
    </row>
    <row r="481" spans="1:8" ht="12.75">
      <c r="A481" s="21"/>
      <c r="B481" s="91"/>
      <c r="C481" s="172"/>
      <c r="D481" s="17"/>
      <c r="E481" s="24"/>
      <c r="F481" s="56"/>
      <c r="G481" s="85"/>
      <c r="H481" s="186"/>
    </row>
    <row r="482" spans="1:8" ht="12.75">
      <c r="A482" s="21"/>
      <c r="B482" s="91">
        <v>1543</v>
      </c>
      <c r="C482" s="45" t="s">
        <v>62</v>
      </c>
      <c r="D482" s="17"/>
      <c r="E482" s="24"/>
      <c r="F482" s="56" t="s">
        <v>420</v>
      </c>
      <c r="G482" s="85">
        <v>1005.89</v>
      </c>
      <c r="H482" s="165">
        <f>G482+G483</f>
        <v>4900.28</v>
      </c>
    </row>
    <row r="483" spans="1:8" ht="12.75">
      <c r="A483" s="21"/>
      <c r="B483" s="91"/>
      <c r="C483" s="45" t="s">
        <v>63</v>
      </c>
      <c r="D483" s="17"/>
      <c r="E483" s="24"/>
      <c r="F483" s="56" t="s">
        <v>421</v>
      </c>
      <c r="G483" s="85">
        <v>3894.39</v>
      </c>
      <c r="H483" s="165"/>
    </row>
    <row r="484" spans="1:8" ht="12.75">
      <c r="A484" s="21"/>
      <c r="B484" s="66"/>
      <c r="C484" s="187"/>
      <c r="D484" s="34"/>
      <c r="E484" s="35"/>
      <c r="F484" s="56"/>
      <c r="G484" s="85"/>
      <c r="H484" s="186"/>
    </row>
    <row r="485" spans="1:8" ht="12.75">
      <c r="A485" s="21"/>
      <c r="B485" s="66">
        <v>1545</v>
      </c>
      <c r="C485" s="54" t="s">
        <v>66</v>
      </c>
      <c r="D485" s="34"/>
      <c r="E485" s="35"/>
      <c r="F485" s="56" t="s">
        <v>422</v>
      </c>
      <c r="G485" s="85">
        <v>7.9</v>
      </c>
      <c r="H485" s="186">
        <f>G485+G486+G487+G488+G489</f>
        <v>73352.09</v>
      </c>
    </row>
    <row r="486" spans="1:8" ht="12.75">
      <c r="A486" s="21"/>
      <c r="B486" s="66"/>
      <c r="C486" s="54" t="s">
        <v>57</v>
      </c>
      <c r="D486" s="34"/>
      <c r="E486" s="35"/>
      <c r="F486" s="56" t="s">
        <v>423</v>
      </c>
      <c r="G486" s="85">
        <v>31784.94</v>
      </c>
      <c r="H486" s="186"/>
    </row>
    <row r="487" spans="1:8" ht="12.75">
      <c r="A487" s="21"/>
      <c r="B487" s="66"/>
      <c r="C487" s="188"/>
      <c r="D487" s="34"/>
      <c r="E487" s="35"/>
      <c r="F487" s="56" t="s">
        <v>424</v>
      </c>
      <c r="G487" s="85">
        <v>4645.51</v>
      </c>
      <c r="H487" s="186"/>
    </row>
    <row r="488" spans="1:8" ht="12.75">
      <c r="A488" s="21"/>
      <c r="B488" s="29"/>
      <c r="C488" s="187"/>
      <c r="D488" s="34"/>
      <c r="E488" s="35"/>
      <c r="F488" s="56" t="s">
        <v>425</v>
      </c>
      <c r="G488" s="85">
        <v>34664.61</v>
      </c>
      <c r="H488" s="186"/>
    </row>
    <row r="489" spans="1:8" ht="12.75">
      <c r="A489" s="21"/>
      <c r="B489" s="66"/>
      <c r="C489" s="54"/>
      <c r="D489" s="34"/>
      <c r="E489" s="35"/>
      <c r="F489" s="56" t="s">
        <v>426</v>
      </c>
      <c r="G489" s="56">
        <v>2249.13</v>
      </c>
      <c r="H489" s="165"/>
    </row>
    <row r="490" spans="1:8" ht="12.75">
      <c r="A490" s="21"/>
      <c r="B490" s="66"/>
      <c r="C490" s="54"/>
      <c r="D490" s="34"/>
      <c r="E490" s="35"/>
      <c r="F490" s="56"/>
      <c r="G490" s="56"/>
      <c r="H490" s="46"/>
    </row>
    <row r="491" spans="1:8" ht="12.75">
      <c r="A491" s="21"/>
      <c r="B491" s="29">
        <v>1548</v>
      </c>
      <c r="C491" s="113" t="s">
        <v>71</v>
      </c>
      <c r="D491" s="34"/>
      <c r="E491" s="35"/>
      <c r="F491" s="29" t="s">
        <v>427</v>
      </c>
      <c r="G491" s="25">
        <v>6672.63</v>
      </c>
      <c r="H491" s="186">
        <f>G491+G492</f>
        <v>15102.740000000002</v>
      </c>
    </row>
    <row r="492" spans="1:8" ht="12.75">
      <c r="A492" s="21"/>
      <c r="B492" s="29"/>
      <c r="C492" s="113" t="s">
        <v>12</v>
      </c>
      <c r="D492" s="34"/>
      <c r="E492" s="35"/>
      <c r="F492" s="25" t="s">
        <v>428</v>
      </c>
      <c r="G492" s="25">
        <v>8430.11</v>
      </c>
      <c r="H492" s="186"/>
    </row>
    <row r="493" spans="1:8" ht="12.75">
      <c r="A493" s="21"/>
      <c r="B493" s="29"/>
      <c r="C493" s="113"/>
      <c r="D493" s="34"/>
      <c r="E493" s="35"/>
      <c r="F493" s="56"/>
      <c r="G493" s="56"/>
      <c r="H493" s="186"/>
    </row>
    <row r="494" spans="1:8" ht="12.75">
      <c r="A494" s="21"/>
      <c r="B494" s="97">
        <v>1549</v>
      </c>
      <c r="C494" s="57" t="s">
        <v>72</v>
      </c>
      <c r="D494" s="58"/>
      <c r="E494" s="35"/>
      <c r="F494" s="56" t="s">
        <v>429</v>
      </c>
      <c r="G494" s="56">
        <v>536.79</v>
      </c>
      <c r="H494" s="165">
        <f>G494+G495+G496</f>
        <v>5186.56</v>
      </c>
    </row>
    <row r="495" spans="1:8" ht="12.75">
      <c r="A495" s="21"/>
      <c r="B495" s="97"/>
      <c r="C495" s="57" t="s">
        <v>12</v>
      </c>
      <c r="D495" s="58"/>
      <c r="E495" s="35"/>
      <c r="F495" s="56" t="s">
        <v>430</v>
      </c>
      <c r="G495" s="56">
        <v>4649.77</v>
      </c>
      <c r="H495" s="165"/>
    </row>
    <row r="496" spans="1:8" ht="12.75">
      <c r="A496" s="21"/>
      <c r="B496" s="29"/>
      <c r="C496" s="113"/>
      <c r="D496" s="34"/>
      <c r="E496" s="35"/>
      <c r="F496" s="56"/>
      <c r="G496" s="56"/>
      <c r="H496" s="186"/>
    </row>
    <row r="497" spans="1:8" ht="12.75">
      <c r="A497" s="21"/>
      <c r="B497" s="29">
        <v>1551</v>
      </c>
      <c r="C497" s="54" t="s">
        <v>73</v>
      </c>
      <c r="D497" s="60"/>
      <c r="E497" s="35"/>
      <c r="F497" s="56" t="s">
        <v>431</v>
      </c>
      <c r="G497" s="56">
        <v>1632.27</v>
      </c>
      <c r="H497" s="186">
        <f>G497+G498</f>
        <v>5161.17</v>
      </c>
    </row>
    <row r="498" spans="1:8" ht="12.75">
      <c r="A498" s="21"/>
      <c r="B498" s="29"/>
      <c r="C498" s="54" t="s">
        <v>74</v>
      </c>
      <c r="D498" s="29"/>
      <c r="E498" s="35"/>
      <c r="F498" s="56" t="s">
        <v>432</v>
      </c>
      <c r="G498" s="56">
        <v>3528.9</v>
      </c>
      <c r="H498" s="186"/>
    </row>
    <row r="499" spans="1:8" ht="12.75">
      <c r="A499" s="21"/>
      <c r="B499" s="29"/>
      <c r="C499" s="188"/>
      <c r="D499" s="55"/>
      <c r="E499" s="35"/>
      <c r="F499" s="56"/>
      <c r="G499" s="56"/>
      <c r="H499" s="186"/>
    </row>
    <row r="500" spans="1:8" ht="12.75">
      <c r="A500" s="21"/>
      <c r="B500" s="66">
        <v>1552</v>
      </c>
      <c r="C500" s="54" t="s">
        <v>75</v>
      </c>
      <c r="D500" s="60"/>
      <c r="E500" s="35"/>
      <c r="F500" s="56" t="s">
        <v>433</v>
      </c>
      <c r="G500" s="56">
        <v>334.84</v>
      </c>
      <c r="H500" s="165">
        <f>G500+G501</f>
        <v>334.84</v>
      </c>
    </row>
    <row r="501" spans="1:8" ht="12.75">
      <c r="A501" s="21"/>
      <c r="B501" s="66"/>
      <c r="C501" s="54" t="s">
        <v>12</v>
      </c>
      <c r="D501" s="29"/>
      <c r="E501" s="35"/>
      <c r="F501" s="56"/>
      <c r="G501" s="56"/>
      <c r="H501" s="165"/>
    </row>
    <row r="502" spans="1:8" ht="12.75">
      <c r="A502" s="21"/>
      <c r="B502" s="29"/>
      <c r="C502" s="188"/>
      <c r="D502" s="55"/>
      <c r="E502" s="35"/>
      <c r="F502" s="56"/>
      <c r="G502" s="56"/>
      <c r="H502" s="186"/>
    </row>
    <row r="503" spans="1:8" ht="12.75">
      <c r="A503" s="21"/>
      <c r="B503" s="29">
        <v>1553</v>
      </c>
      <c r="C503" s="113" t="s">
        <v>76</v>
      </c>
      <c r="D503" s="62"/>
      <c r="E503" s="35"/>
      <c r="F503" s="56" t="s">
        <v>434</v>
      </c>
      <c r="G503" s="56">
        <v>3322.23</v>
      </c>
      <c r="H503" s="186">
        <f>G503+G504</f>
        <v>4609.41</v>
      </c>
    </row>
    <row r="504" spans="1:8" ht="12.75">
      <c r="A504" s="21"/>
      <c r="B504" s="29"/>
      <c r="C504" s="113" t="s">
        <v>12</v>
      </c>
      <c r="D504" s="166"/>
      <c r="E504" s="35"/>
      <c r="F504" s="56" t="s">
        <v>435</v>
      </c>
      <c r="G504" s="56">
        <v>1287.18</v>
      </c>
      <c r="H504" s="186"/>
    </row>
    <row r="505" spans="1:8" ht="12.75">
      <c r="A505" s="21"/>
      <c r="B505" s="29"/>
      <c r="C505" s="113"/>
      <c r="D505" s="166"/>
      <c r="E505" s="35"/>
      <c r="F505" s="56"/>
      <c r="G505" s="56"/>
      <c r="H505" s="186"/>
    </row>
    <row r="506" spans="1:8" ht="12.75">
      <c r="A506" s="21"/>
      <c r="B506" s="29">
        <v>1554</v>
      </c>
      <c r="C506" s="113" t="s">
        <v>0</v>
      </c>
      <c r="D506" s="29"/>
      <c r="E506" s="35"/>
      <c r="F506" s="56" t="s">
        <v>436</v>
      </c>
      <c r="G506" s="56">
        <v>2274.26</v>
      </c>
      <c r="H506" s="186">
        <f>G506+G507</f>
        <v>9732.060000000001</v>
      </c>
    </row>
    <row r="507" spans="1:8" ht="12.75">
      <c r="A507" s="21"/>
      <c r="B507" s="29"/>
      <c r="C507" s="113" t="s">
        <v>77</v>
      </c>
      <c r="D507" s="29"/>
      <c r="E507" s="35"/>
      <c r="F507" s="56" t="s">
        <v>437</v>
      </c>
      <c r="G507" s="56">
        <v>7457.8</v>
      </c>
      <c r="H507" s="186"/>
    </row>
    <row r="508" spans="1:8" ht="12.75">
      <c r="A508" s="21"/>
      <c r="B508" s="29"/>
      <c r="C508" s="113"/>
      <c r="D508" s="166"/>
      <c r="E508" s="35"/>
      <c r="F508" s="56"/>
      <c r="G508" s="56"/>
      <c r="H508" s="186"/>
    </row>
    <row r="509" spans="1:8" ht="12.75">
      <c r="A509" s="21"/>
      <c r="B509" s="66">
        <v>1855</v>
      </c>
      <c r="C509" s="61" t="s">
        <v>78</v>
      </c>
      <c r="D509" s="29"/>
      <c r="E509" s="35"/>
      <c r="F509" s="56" t="s">
        <v>438</v>
      </c>
      <c r="G509" s="56">
        <v>2706.85</v>
      </c>
      <c r="H509" s="165">
        <f>G509+G510</f>
        <v>5749.85</v>
      </c>
    </row>
    <row r="510" spans="1:8" ht="12.75">
      <c r="A510" s="21"/>
      <c r="B510" s="66"/>
      <c r="C510" s="61" t="s">
        <v>12</v>
      </c>
      <c r="D510" s="29"/>
      <c r="E510" s="35"/>
      <c r="F510" s="56" t="s">
        <v>439</v>
      </c>
      <c r="G510" s="56">
        <v>3043</v>
      </c>
      <c r="H510" s="165"/>
    </row>
    <row r="511" spans="1:8" ht="12.75">
      <c r="A511" s="21"/>
      <c r="B511" s="66"/>
      <c r="C511" s="113"/>
      <c r="D511" s="29"/>
      <c r="E511" s="35"/>
      <c r="F511" s="56"/>
      <c r="G511" s="56"/>
      <c r="H511" s="186"/>
    </row>
    <row r="512" spans="1:8" ht="12.75">
      <c r="A512" s="21"/>
      <c r="B512" s="29">
        <v>1856</v>
      </c>
      <c r="C512" s="65" t="s">
        <v>79</v>
      </c>
      <c r="D512" s="8"/>
      <c r="E512" s="35"/>
      <c r="F512" s="56" t="s">
        <v>440</v>
      </c>
      <c r="G512" s="56">
        <v>3749.27</v>
      </c>
      <c r="H512" s="165">
        <f>G512+G513</f>
        <v>6455.71</v>
      </c>
    </row>
    <row r="513" spans="1:8" ht="12.75">
      <c r="A513" s="21"/>
      <c r="B513" s="29"/>
      <c r="C513" s="65" t="s">
        <v>12</v>
      </c>
      <c r="D513" s="29"/>
      <c r="E513" s="35"/>
      <c r="F513" s="56" t="s">
        <v>441</v>
      </c>
      <c r="G513" s="56">
        <v>2706.44</v>
      </c>
      <c r="H513" s="165"/>
    </row>
    <row r="514" spans="1:8" ht="12.75">
      <c r="A514" s="21"/>
      <c r="B514" s="66"/>
      <c r="C514" s="113"/>
      <c r="D514" s="29"/>
      <c r="E514" s="35"/>
      <c r="F514" s="56"/>
      <c r="G514" s="56"/>
      <c r="H514" s="186"/>
    </row>
    <row r="515" spans="1:8" ht="12.75">
      <c r="A515" s="21"/>
      <c r="B515" s="66">
        <v>2214</v>
      </c>
      <c r="C515" s="61" t="s">
        <v>82</v>
      </c>
      <c r="D515" s="63"/>
      <c r="E515" s="35"/>
      <c r="F515" s="56" t="s">
        <v>316</v>
      </c>
      <c r="G515" s="56">
        <v>1721.83</v>
      </c>
      <c r="H515" s="165">
        <f>G515+G516</f>
        <v>4932.549999999999</v>
      </c>
    </row>
    <row r="516" spans="1:8" ht="12.75">
      <c r="A516" s="21"/>
      <c r="B516" s="66"/>
      <c r="C516" s="61" t="s">
        <v>83</v>
      </c>
      <c r="D516" s="8"/>
      <c r="E516" s="35"/>
      <c r="F516" s="56" t="s">
        <v>442</v>
      </c>
      <c r="G516" s="56">
        <v>3210.72</v>
      </c>
      <c r="H516" s="165"/>
    </row>
    <row r="517" spans="1:8" ht="12.75">
      <c r="A517" s="21"/>
      <c r="B517" s="66"/>
      <c r="C517" s="113"/>
      <c r="D517" s="29"/>
      <c r="E517" s="35"/>
      <c r="F517" s="56"/>
      <c r="G517" s="56"/>
      <c r="H517" s="186"/>
    </row>
    <row r="518" spans="1:8" ht="12.75">
      <c r="A518" s="21"/>
      <c r="B518" s="66">
        <v>3123</v>
      </c>
      <c r="C518" s="61" t="s">
        <v>84</v>
      </c>
      <c r="D518" s="63"/>
      <c r="E518" s="35"/>
      <c r="F518" s="56" t="s">
        <v>443</v>
      </c>
      <c r="G518" s="56">
        <v>2433.28</v>
      </c>
      <c r="H518" s="186">
        <f>G518+G519</f>
        <v>5853.370000000001</v>
      </c>
    </row>
    <row r="519" spans="1:8" ht="12.75">
      <c r="A519" s="21"/>
      <c r="B519" s="66"/>
      <c r="C519" s="61" t="s">
        <v>85</v>
      </c>
      <c r="D519" s="8"/>
      <c r="E519" s="35"/>
      <c r="F519" s="56" t="s">
        <v>444</v>
      </c>
      <c r="G519" s="56">
        <v>3420.09</v>
      </c>
      <c r="H519" s="186"/>
    </row>
    <row r="520" spans="1:8" ht="12.75">
      <c r="A520" s="21"/>
      <c r="B520" s="66"/>
      <c r="C520" s="61"/>
      <c r="D520" s="63"/>
      <c r="E520" s="35"/>
      <c r="F520" s="56"/>
      <c r="G520" s="56"/>
      <c r="H520" s="186"/>
    </row>
    <row r="521" spans="1:8" ht="12.75">
      <c r="A521" s="21"/>
      <c r="B521" s="66">
        <v>2192</v>
      </c>
      <c r="C521" s="61" t="s">
        <v>88</v>
      </c>
      <c r="D521" s="117"/>
      <c r="E521" s="35"/>
      <c r="F521" s="56" t="s">
        <v>445</v>
      </c>
      <c r="G521" s="56">
        <v>736.46</v>
      </c>
      <c r="H521" s="165">
        <f>G521+G522</f>
        <v>1169.88</v>
      </c>
    </row>
    <row r="522" spans="1:8" ht="12.75">
      <c r="A522" s="21"/>
      <c r="B522" s="66"/>
      <c r="C522" s="61" t="s">
        <v>89</v>
      </c>
      <c r="D522" s="63"/>
      <c r="E522" s="35"/>
      <c r="F522" s="56" t="s">
        <v>446</v>
      </c>
      <c r="G522" s="56">
        <v>433.42</v>
      </c>
      <c r="H522" s="46"/>
    </row>
    <row r="523" spans="1:8" ht="12.75">
      <c r="A523" s="21"/>
      <c r="B523" s="66"/>
      <c r="C523" s="61"/>
      <c r="D523" s="63"/>
      <c r="E523" s="35"/>
      <c r="F523" s="56"/>
      <c r="G523" s="56"/>
      <c r="H523" s="46"/>
    </row>
    <row r="524" spans="1:8" ht="12.75">
      <c r="A524" s="21"/>
      <c r="B524" s="66">
        <v>3537</v>
      </c>
      <c r="C524" s="61" t="s">
        <v>122</v>
      </c>
      <c r="D524" s="34"/>
      <c r="E524" s="35"/>
      <c r="F524" s="56" t="s">
        <v>447</v>
      </c>
      <c r="G524" s="56">
        <v>515.93</v>
      </c>
      <c r="H524" s="165">
        <f>G524+G525</f>
        <v>515.93</v>
      </c>
    </row>
    <row r="525" spans="1:8" ht="12.75">
      <c r="A525" s="21"/>
      <c r="B525" s="66"/>
      <c r="C525" s="61" t="s">
        <v>123</v>
      </c>
      <c r="D525" s="34"/>
      <c r="E525" s="35"/>
      <c r="F525" s="56"/>
      <c r="G525" s="56"/>
      <c r="H525" s="46"/>
    </row>
    <row r="526" spans="1:8" ht="13.5" thickBot="1">
      <c r="A526" s="21"/>
      <c r="B526" s="66"/>
      <c r="C526" s="61"/>
      <c r="D526" s="63"/>
      <c r="E526" s="35"/>
      <c r="F526" s="56"/>
      <c r="G526" s="56"/>
      <c r="H526" s="186"/>
    </row>
    <row r="527" spans="1:8" ht="13.5" thickBot="1">
      <c r="A527" s="189"/>
      <c r="B527" s="77"/>
      <c r="C527" s="190" t="s">
        <v>307</v>
      </c>
      <c r="D527" s="80"/>
      <c r="E527" s="81"/>
      <c r="F527" s="82"/>
      <c r="G527" s="82">
        <f>SUM(G417:G526)</f>
        <v>424528.91000000015</v>
      </c>
      <c r="H527" s="116">
        <f>SUM(H417:H526)</f>
        <v>424528.91000000003</v>
      </c>
    </row>
    <row r="528" spans="5:8" ht="12.75">
      <c r="E528" s="4"/>
      <c r="F528" s="5"/>
      <c r="G528" s="5"/>
      <c r="H528" s="167"/>
    </row>
    <row r="529" spans="7:8" ht="12.75">
      <c r="G529" s="30"/>
      <c r="H529" s="167"/>
    </row>
    <row r="530" spans="1:8" ht="12.75">
      <c r="A530" s="4"/>
      <c r="B530" s="7"/>
      <c r="D530" s="8" t="s">
        <v>448</v>
      </c>
      <c r="E530" s="4"/>
      <c r="F530" s="98"/>
      <c r="G530" s="5"/>
      <c r="H530" s="6"/>
    </row>
    <row r="531" spans="1:8" ht="12.75">
      <c r="A531" s="4"/>
      <c r="B531" s="7"/>
      <c r="D531" s="8" t="s">
        <v>449</v>
      </c>
      <c r="E531" s="4"/>
      <c r="F531" s="98"/>
      <c r="G531" s="5"/>
      <c r="H531" s="6"/>
    </row>
    <row r="532" spans="2:8" ht="12.75">
      <c r="B532" s="9"/>
      <c r="E532" s="4"/>
      <c r="F532" s="98"/>
      <c r="G532" s="5" t="s">
        <v>125</v>
      </c>
      <c r="H532" s="6"/>
    </row>
    <row r="533" spans="2:8" ht="12.75">
      <c r="B533" s="2"/>
      <c r="C533" s="4" t="s">
        <v>304</v>
      </c>
      <c r="E533" s="4"/>
      <c r="F533" s="98"/>
      <c r="G533" s="5"/>
      <c r="H533" s="6"/>
    </row>
    <row r="534" spans="2:8" ht="12.75">
      <c r="B534" s="9"/>
      <c r="E534" s="4"/>
      <c r="F534" s="98"/>
      <c r="G534" s="5"/>
      <c r="H534" s="6"/>
    </row>
    <row r="535" spans="2:8" ht="13.5" thickBot="1">
      <c r="B535" s="2" t="s">
        <v>98</v>
      </c>
      <c r="C535" s="1"/>
      <c r="D535" s="4"/>
      <c r="E535" s="4"/>
      <c r="F535" s="98"/>
      <c r="G535" s="5"/>
      <c r="H535" s="74"/>
    </row>
    <row r="536" spans="1:8" ht="34.5" customHeight="1" thickBot="1">
      <c r="A536" s="10" t="s">
        <v>4</v>
      </c>
      <c r="B536" s="75" t="s">
        <v>94</v>
      </c>
      <c r="C536" s="10" t="s">
        <v>95</v>
      </c>
      <c r="D536" s="11"/>
      <c r="E536" s="12"/>
      <c r="F536" s="146" t="s">
        <v>8</v>
      </c>
      <c r="G536" s="14" t="s">
        <v>9</v>
      </c>
      <c r="H536" s="15" t="s">
        <v>10</v>
      </c>
    </row>
    <row r="537" spans="1:8" ht="12.75">
      <c r="A537" s="29"/>
      <c r="B537" s="22" t="s">
        <v>305</v>
      </c>
      <c r="C537" s="27" t="s">
        <v>110</v>
      </c>
      <c r="D537" s="17"/>
      <c r="E537" s="29"/>
      <c r="F537" s="158" t="s">
        <v>450</v>
      </c>
      <c r="G537" s="159">
        <v>37590.65</v>
      </c>
      <c r="H537" s="26">
        <f>G537+G538</f>
        <v>37590.65</v>
      </c>
    </row>
    <row r="538" spans="1:8" ht="12.75">
      <c r="A538" s="55"/>
      <c r="B538" s="36"/>
      <c r="C538" s="33"/>
      <c r="D538" s="34"/>
      <c r="E538" s="35"/>
      <c r="F538" s="25"/>
      <c r="G538" s="28"/>
      <c r="H538" s="46"/>
    </row>
    <row r="539" spans="1:8" ht="13.5" thickBot="1">
      <c r="A539" s="66"/>
      <c r="B539" s="36"/>
      <c r="C539" s="33"/>
      <c r="D539" s="34"/>
      <c r="E539" s="35"/>
      <c r="F539" s="64"/>
      <c r="G539" s="85"/>
      <c r="H539" s="46"/>
    </row>
    <row r="540" spans="1:8" ht="13.5" thickBot="1">
      <c r="A540" s="77" t="s">
        <v>93</v>
      </c>
      <c r="B540" s="78"/>
      <c r="C540" s="79"/>
      <c r="D540" s="80"/>
      <c r="E540" s="147"/>
      <c r="F540" s="141"/>
      <c r="G540" s="148">
        <f>SUM(G537:G539)</f>
        <v>37590.65</v>
      </c>
      <c r="H540" s="83">
        <f>SUM(H537:H539)</f>
        <v>37590.65</v>
      </c>
    </row>
    <row r="542" spans="1:8" ht="12.75">
      <c r="A542" s="4"/>
      <c r="B542" s="7"/>
      <c r="D542" s="8" t="s">
        <v>451</v>
      </c>
      <c r="E542" s="4"/>
      <c r="F542" s="1"/>
      <c r="G542" s="5"/>
      <c r="H542" s="6"/>
    </row>
    <row r="543" spans="1:8" ht="12.75">
      <c r="A543" s="4"/>
      <c r="B543" s="7"/>
      <c r="D543" s="8" t="s">
        <v>309</v>
      </c>
      <c r="E543" s="4"/>
      <c r="G543" s="5"/>
      <c r="H543" s="6"/>
    </row>
    <row r="544" spans="1:8" ht="12.75">
      <c r="A544" s="4"/>
      <c r="B544" s="7"/>
      <c r="C544" s="8"/>
      <c r="E544" s="4"/>
      <c r="F544" s="5"/>
      <c r="G544" s="5" t="s">
        <v>452</v>
      </c>
      <c r="H544" s="6"/>
    </row>
    <row r="545" spans="2:8" ht="12.75">
      <c r="B545" s="2" t="s">
        <v>98</v>
      </c>
      <c r="C545" s="1"/>
      <c r="E545" s="4"/>
      <c r="F545" s="5"/>
      <c r="G545" s="5"/>
      <c r="H545" s="6"/>
    </row>
    <row r="546" spans="2:8" ht="13.5" thickBot="1">
      <c r="B546" s="9"/>
      <c r="E546" s="4"/>
      <c r="F546" s="5"/>
      <c r="G546" s="5"/>
      <c r="H546" s="6"/>
    </row>
    <row r="547" spans="1:8" ht="34.5" customHeight="1">
      <c r="A547" s="191" t="s">
        <v>4</v>
      </c>
      <c r="B547" s="192" t="s">
        <v>310</v>
      </c>
      <c r="C547" s="193" t="s">
        <v>5</v>
      </c>
      <c r="D547" s="194"/>
      <c r="E547" s="195"/>
      <c r="F547" s="196" t="s">
        <v>8</v>
      </c>
      <c r="G547" s="197" t="s">
        <v>9</v>
      </c>
      <c r="H547" s="198" t="s">
        <v>10</v>
      </c>
    </row>
    <row r="548" spans="1:8" ht="12.75">
      <c r="A548" s="199"/>
      <c r="B548" s="200">
        <v>1508</v>
      </c>
      <c r="C548" s="76" t="s">
        <v>23</v>
      </c>
      <c r="D548" s="17"/>
      <c r="E548" s="24"/>
      <c r="F548" s="154" t="s">
        <v>453</v>
      </c>
      <c r="G548" s="154">
        <v>137.9</v>
      </c>
      <c r="H548" s="155">
        <f>G548+G549</f>
        <v>231.55</v>
      </c>
    </row>
    <row r="549" spans="1:8" ht="12.75">
      <c r="A549" s="199"/>
      <c r="B549" s="200"/>
      <c r="C549" s="92" t="s">
        <v>24</v>
      </c>
      <c r="D549" s="17"/>
      <c r="E549" s="24"/>
      <c r="F549" s="154" t="s">
        <v>454</v>
      </c>
      <c r="G549" s="154">
        <v>93.65</v>
      </c>
      <c r="H549" s="155"/>
    </row>
    <row r="550" spans="1:8" ht="12.75">
      <c r="A550" s="199"/>
      <c r="B550" s="201"/>
      <c r="C550" s="174"/>
      <c r="D550" s="157"/>
      <c r="E550" s="156"/>
      <c r="F550" s="154"/>
      <c r="G550" s="154"/>
      <c r="H550" s="173"/>
    </row>
    <row r="551" spans="1:8" ht="12.75">
      <c r="A551" s="202"/>
      <c r="B551" s="29">
        <v>1510</v>
      </c>
      <c r="C551" s="76" t="s">
        <v>26</v>
      </c>
      <c r="D551" s="17"/>
      <c r="E551" s="24"/>
      <c r="F551" s="154" t="s">
        <v>455</v>
      </c>
      <c r="G551" s="154">
        <v>200.57</v>
      </c>
      <c r="H551" s="173">
        <f>G551+G552</f>
        <v>728.6600000000001</v>
      </c>
    </row>
    <row r="552" spans="1:8" ht="12.75">
      <c r="A552" s="202"/>
      <c r="B552" s="29"/>
      <c r="C552" s="92" t="s">
        <v>17</v>
      </c>
      <c r="D552" s="17"/>
      <c r="E552" s="24"/>
      <c r="F552" s="154" t="s">
        <v>190</v>
      </c>
      <c r="G552" s="154">
        <v>528.09</v>
      </c>
      <c r="H552" s="155"/>
    </row>
    <row r="553" spans="1:8" ht="12.75">
      <c r="A553" s="202"/>
      <c r="B553" s="203"/>
      <c r="C553" s="174"/>
      <c r="D553" s="157"/>
      <c r="E553" s="156"/>
      <c r="F553" s="154"/>
      <c r="G553" s="175"/>
      <c r="H553" s="173"/>
    </row>
    <row r="554" spans="1:8" ht="12.75">
      <c r="A554" s="202"/>
      <c r="B554" s="29">
        <v>1511</v>
      </c>
      <c r="C554" s="43" t="s">
        <v>27</v>
      </c>
      <c r="D554" s="17"/>
      <c r="E554" s="24"/>
      <c r="F554" s="154" t="s">
        <v>456</v>
      </c>
      <c r="G554" s="154">
        <v>93.65</v>
      </c>
      <c r="H554" s="155">
        <f>G554+G555</f>
        <v>93.65</v>
      </c>
    </row>
    <row r="555" spans="1:8" ht="12.75">
      <c r="A555" s="202"/>
      <c r="B555" s="29"/>
      <c r="C555" s="38" t="s">
        <v>12</v>
      </c>
      <c r="D555" s="17"/>
      <c r="E555" s="24"/>
      <c r="F555" s="154"/>
      <c r="G555" s="154"/>
      <c r="H555" s="155"/>
    </row>
    <row r="556" spans="1:8" ht="12.75">
      <c r="A556" s="202"/>
      <c r="B556" s="203"/>
      <c r="C556" s="174"/>
      <c r="D556" s="157"/>
      <c r="E556" s="156"/>
      <c r="F556" s="154"/>
      <c r="G556" s="175"/>
      <c r="H556" s="173"/>
    </row>
    <row r="557" spans="1:8" ht="12.75">
      <c r="A557" s="202"/>
      <c r="B557" s="91">
        <v>1512</v>
      </c>
      <c r="C557" s="27" t="s">
        <v>28</v>
      </c>
      <c r="D557" s="17"/>
      <c r="E557" s="24"/>
      <c r="F557" s="25" t="s">
        <v>457</v>
      </c>
      <c r="G557" s="28">
        <v>504.29</v>
      </c>
      <c r="H557" s="161">
        <f>G557+G558</f>
        <v>504.29</v>
      </c>
    </row>
    <row r="558" spans="1:8" ht="12.75">
      <c r="A558" s="202"/>
      <c r="B558" s="91"/>
      <c r="C558" s="23" t="s">
        <v>12</v>
      </c>
      <c r="D558" s="17"/>
      <c r="E558" s="24"/>
      <c r="F558" s="25"/>
      <c r="G558" s="28"/>
      <c r="H558" s="26"/>
    </row>
    <row r="559" spans="1:8" ht="12.75">
      <c r="A559" s="202"/>
      <c r="B559" s="203"/>
      <c r="C559" s="174"/>
      <c r="D559" s="157"/>
      <c r="E559" s="156"/>
      <c r="F559" s="154"/>
      <c r="G559" s="175"/>
      <c r="H559" s="173"/>
    </row>
    <row r="560" spans="1:8" ht="12.75">
      <c r="A560" s="202"/>
      <c r="B560" s="91">
        <v>1521</v>
      </c>
      <c r="C560" s="27" t="s">
        <v>40</v>
      </c>
      <c r="D560" s="17"/>
      <c r="E560" s="24"/>
      <c r="F560" s="25" t="s">
        <v>458</v>
      </c>
      <c r="G560" s="28">
        <v>1221.91</v>
      </c>
      <c r="H560" s="161">
        <f>G560+G561+G562</f>
        <v>1221.91</v>
      </c>
    </row>
    <row r="561" spans="1:8" ht="12.75">
      <c r="A561" s="202"/>
      <c r="B561" s="66"/>
      <c r="C561" s="23" t="s">
        <v>12</v>
      </c>
      <c r="D561" s="17"/>
      <c r="E561" s="24"/>
      <c r="F561" s="25"/>
      <c r="G561" s="28"/>
      <c r="H561" s="26"/>
    </row>
    <row r="562" spans="1:8" ht="12.75">
      <c r="A562" s="202"/>
      <c r="B562" s="203"/>
      <c r="C562" s="174"/>
      <c r="D562" s="157"/>
      <c r="E562" s="156"/>
      <c r="F562" s="154"/>
      <c r="G562" s="175"/>
      <c r="H562" s="173"/>
    </row>
    <row r="563" spans="1:8" ht="12.75">
      <c r="A563" s="202"/>
      <c r="B563" s="29">
        <v>1516</v>
      </c>
      <c r="C563" s="27" t="s">
        <v>41</v>
      </c>
      <c r="D563" s="17"/>
      <c r="E563" s="24"/>
      <c r="F563" s="25" t="s">
        <v>459</v>
      </c>
      <c r="G563" s="28">
        <v>35.87</v>
      </c>
      <c r="H563" s="161">
        <f>G563+G564</f>
        <v>816.49</v>
      </c>
    </row>
    <row r="564" spans="1:8" ht="12.75">
      <c r="A564" s="202"/>
      <c r="B564" s="29"/>
      <c r="C564" s="23" t="s">
        <v>14</v>
      </c>
      <c r="D564" s="17"/>
      <c r="E564" s="24"/>
      <c r="F564" s="25" t="s">
        <v>460</v>
      </c>
      <c r="G564" s="28">
        <v>780.62</v>
      </c>
      <c r="H564" s="26"/>
    </row>
    <row r="565" spans="1:8" ht="12.75">
      <c r="A565" s="202"/>
      <c r="B565" s="204"/>
      <c r="C565" s="38"/>
      <c r="D565" s="17"/>
      <c r="E565" s="24"/>
      <c r="F565" s="25"/>
      <c r="G565" s="28"/>
      <c r="H565" s="161"/>
    </row>
    <row r="566" spans="1:8" ht="12.75">
      <c r="A566" s="202"/>
      <c r="B566" s="178" t="s">
        <v>461</v>
      </c>
      <c r="C566" s="76" t="s">
        <v>42</v>
      </c>
      <c r="D566" s="17"/>
      <c r="E566" s="24"/>
      <c r="F566" s="25" t="s">
        <v>462</v>
      </c>
      <c r="G566" s="28">
        <v>780.62</v>
      </c>
      <c r="H566" s="161">
        <f>G566+G567</f>
        <v>780.62</v>
      </c>
    </row>
    <row r="567" spans="1:8" ht="12.75">
      <c r="A567" s="202"/>
      <c r="B567" s="178"/>
      <c r="C567" s="92" t="s">
        <v>14</v>
      </c>
      <c r="D567" s="17"/>
      <c r="E567" s="24"/>
      <c r="F567" s="25"/>
      <c r="G567" s="28"/>
      <c r="H567" s="161"/>
    </row>
    <row r="568" spans="1:8" ht="12.75">
      <c r="A568" s="202"/>
      <c r="B568" s="178"/>
      <c r="C568" s="92"/>
      <c r="D568" s="17"/>
      <c r="E568" s="24"/>
      <c r="F568" s="25"/>
      <c r="G568" s="28"/>
      <c r="H568" s="161"/>
    </row>
    <row r="569" spans="1:8" ht="12.75">
      <c r="A569" s="202"/>
      <c r="B569" s="178" t="s">
        <v>397</v>
      </c>
      <c r="C569" s="43" t="s">
        <v>43</v>
      </c>
      <c r="D569" s="17"/>
      <c r="E569" s="24"/>
      <c r="F569" s="25"/>
      <c r="G569" s="28"/>
      <c r="H569" s="161">
        <f>G569+G570+G571</f>
        <v>0</v>
      </c>
    </row>
    <row r="570" spans="1:8" ht="12.75">
      <c r="A570" s="202"/>
      <c r="B570" s="178"/>
      <c r="C570" s="38" t="s">
        <v>12</v>
      </c>
      <c r="D570" s="17"/>
      <c r="E570" s="24"/>
      <c r="F570" s="25"/>
      <c r="G570" s="28"/>
      <c r="H570" s="161"/>
    </row>
    <row r="571" spans="1:8" ht="12.75">
      <c r="A571" s="202"/>
      <c r="B571" s="178"/>
      <c r="C571" s="38"/>
      <c r="D571" s="17"/>
      <c r="E571" s="24"/>
      <c r="F571" s="25"/>
      <c r="G571" s="28"/>
      <c r="H571" s="161"/>
    </row>
    <row r="572" spans="1:8" ht="12.75">
      <c r="A572" s="202"/>
      <c r="B572" s="29">
        <v>1983</v>
      </c>
      <c r="C572" s="27" t="s">
        <v>44</v>
      </c>
      <c r="D572" s="17"/>
      <c r="E572" s="24"/>
      <c r="F572" s="25" t="s">
        <v>463</v>
      </c>
      <c r="G572" s="28">
        <v>387.86</v>
      </c>
      <c r="H572" s="179">
        <f>G572+G573</f>
        <v>387.86</v>
      </c>
    </row>
    <row r="573" spans="1:8" ht="12.75">
      <c r="A573" s="202"/>
      <c r="B573" s="29"/>
      <c r="C573" s="23" t="s">
        <v>45</v>
      </c>
      <c r="D573" s="17"/>
      <c r="E573" s="24"/>
      <c r="F573" s="25"/>
      <c r="G573" s="28"/>
      <c r="H573" s="179"/>
    </row>
    <row r="574" spans="1:8" ht="12.75">
      <c r="A574" s="202"/>
      <c r="B574" s="37"/>
      <c r="C574" s="23"/>
      <c r="D574" s="17"/>
      <c r="E574" s="24"/>
      <c r="F574" s="25"/>
      <c r="G574" s="28"/>
      <c r="H574" s="161"/>
    </row>
    <row r="575" spans="1:8" ht="12.75">
      <c r="A575" s="202"/>
      <c r="B575" s="93">
        <v>1529</v>
      </c>
      <c r="C575" s="27" t="s">
        <v>47</v>
      </c>
      <c r="D575" s="17"/>
      <c r="E575" s="24"/>
      <c r="F575" s="25" t="s">
        <v>464</v>
      </c>
      <c r="G575" s="28">
        <v>119.56</v>
      </c>
      <c r="H575" s="161">
        <f>G575</f>
        <v>119.56</v>
      </c>
    </row>
    <row r="576" spans="1:8" ht="12.75">
      <c r="A576" s="202"/>
      <c r="B576" s="91"/>
      <c r="C576" s="23" t="s">
        <v>12</v>
      </c>
      <c r="D576" s="17"/>
      <c r="E576" s="24"/>
      <c r="F576" s="25"/>
      <c r="G576" s="28"/>
      <c r="H576" s="161"/>
    </row>
    <row r="577" spans="1:8" ht="12.75">
      <c r="A577" s="202"/>
      <c r="B577" s="145"/>
      <c r="C577" s="23"/>
      <c r="D577" s="17"/>
      <c r="E577" s="24"/>
      <c r="F577" s="25"/>
      <c r="G577" s="28"/>
      <c r="H577" s="161"/>
    </row>
    <row r="578" spans="1:8" ht="12.75">
      <c r="A578" s="202"/>
      <c r="B578" s="37"/>
      <c r="C578" s="23"/>
      <c r="D578" s="17"/>
      <c r="E578" s="24"/>
      <c r="F578" s="25"/>
      <c r="G578" s="28"/>
      <c r="H578" s="161"/>
    </row>
    <row r="579" spans="1:8" ht="12.75">
      <c r="A579" s="202"/>
      <c r="B579" s="178" t="s">
        <v>465</v>
      </c>
      <c r="C579" s="43" t="s">
        <v>50</v>
      </c>
      <c r="D579" s="17"/>
      <c r="E579" s="24"/>
      <c r="F579" s="25" t="s">
        <v>466</v>
      </c>
      <c r="G579" s="28">
        <v>13948.57</v>
      </c>
      <c r="H579" s="161">
        <f>G579+G580+G581</f>
        <v>32856.11</v>
      </c>
    </row>
    <row r="580" spans="1:8" ht="12.75">
      <c r="A580" s="202"/>
      <c r="B580" s="178"/>
      <c r="C580" s="44" t="s">
        <v>12</v>
      </c>
      <c r="D580" s="34"/>
      <c r="E580" s="35"/>
      <c r="F580" s="25" t="s">
        <v>467</v>
      </c>
      <c r="G580" s="28">
        <v>18137.58</v>
      </c>
      <c r="H580" s="161"/>
    </row>
    <row r="581" spans="1:8" ht="12.75">
      <c r="A581" s="202"/>
      <c r="B581" s="178"/>
      <c r="C581" s="92"/>
      <c r="D581" s="17"/>
      <c r="E581" s="24"/>
      <c r="F581" s="25" t="s">
        <v>468</v>
      </c>
      <c r="G581" s="28">
        <v>769.96</v>
      </c>
      <c r="H581" s="161"/>
    </row>
    <row r="582" spans="1:8" ht="12.75">
      <c r="A582" s="202"/>
      <c r="B582" s="204"/>
      <c r="C582" s="172"/>
      <c r="D582" s="17"/>
      <c r="E582" s="24"/>
      <c r="F582" s="25"/>
      <c r="G582" s="28"/>
      <c r="H582" s="161"/>
    </row>
    <row r="583" spans="1:8" ht="12.75">
      <c r="A583" s="202"/>
      <c r="B583" s="29">
        <v>1533</v>
      </c>
      <c r="C583" s="182" t="s">
        <v>51</v>
      </c>
      <c r="D583" s="17"/>
      <c r="E583" s="24"/>
      <c r="F583" s="25" t="s">
        <v>469</v>
      </c>
      <c r="G583" s="28">
        <v>313.04</v>
      </c>
      <c r="H583" s="179">
        <f>G583+G584</f>
        <v>313.04</v>
      </c>
    </row>
    <row r="584" spans="1:8" ht="12.75">
      <c r="A584" s="202"/>
      <c r="B584" s="29"/>
      <c r="C584" s="183" t="s">
        <v>12</v>
      </c>
      <c r="D584" s="34"/>
      <c r="E584" s="35"/>
      <c r="F584" s="25"/>
      <c r="G584" s="28"/>
      <c r="H584" s="179"/>
    </row>
    <row r="585" spans="1:8" ht="12.75">
      <c r="A585" s="202"/>
      <c r="B585" s="204"/>
      <c r="C585" s="92"/>
      <c r="D585" s="17"/>
      <c r="E585" s="24"/>
      <c r="F585" s="25"/>
      <c r="G585" s="28"/>
      <c r="H585" s="161"/>
    </row>
    <row r="586" spans="1:8" ht="12.75">
      <c r="A586" s="202"/>
      <c r="B586" s="94">
        <v>1534</v>
      </c>
      <c r="C586" s="45" t="s">
        <v>53</v>
      </c>
      <c r="D586" s="17"/>
      <c r="E586" s="24"/>
      <c r="F586" s="25" t="s">
        <v>470</v>
      </c>
      <c r="G586" s="28">
        <v>7182.39</v>
      </c>
      <c r="H586" s="161">
        <f>G586+G587+G588</f>
        <v>21077.59</v>
      </c>
    </row>
    <row r="587" spans="1:8" ht="12.75">
      <c r="A587" s="202"/>
      <c r="B587" s="91"/>
      <c r="C587" s="47" t="s">
        <v>12</v>
      </c>
      <c r="D587" s="17"/>
      <c r="E587" s="24"/>
      <c r="F587" s="25" t="s">
        <v>471</v>
      </c>
      <c r="G587" s="28">
        <v>13895.2</v>
      </c>
      <c r="H587" s="161"/>
    </row>
    <row r="588" spans="1:8" ht="12.75">
      <c r="A588" s="202"/>
      <c r="B588" s="178"/>
      <c r="C588" s="92"/>
      <c r="D588" s="17"/>
      <c r="E588" s="24"/>
      <c r="F588" s="25"/>
      <c r="G588" s="28"/>
      <c r="H588" s="161"/>
    </row>
    <row r="589" spans="1:8" ht="12.75">
      <c r="A589" s="202"/>
      <c r="B589" s="205" t="s">
        <v>472</v>
      </c>
      <c r="C589" s="163" t="s">
        <v>54</v>
      </c>
      <c r="D589" s="49"/>
      <c r="E589" s="24"/>
      <c r="F589" s="25" t="s">
        <v>473</v>
      </c>
      <c r="G589" s="28">
        <v>31.22</v>
      </c>
      <c r="H589" s="161">
        <f>G589+G590+G591+G592+G593+G594</f>
        <v>3223.2500000000005</v>
      </c>
    </row>
    <row r="590" spans="1:8" ht="12.75">
      <c r="A590" s="202"/>
      <c r="B590" s="205"/>
      <c r="C590" s="164" t="s">
        <v>55</v>
      </c>
      <c r="D590" s="49"/>
      <c r="E590" s="24"/>
      <c r="F590" s="25" t="s">
        <v>474</v>
      </c>
      <c r="G590" s="28">
        <v>797.86</v>
      </c>
      <c r="H590" s="161"/>
    </row>
    <row r="591" spans="1:8" ht="12.75">
      <c r="A591" s="202"/>
      <c r="B591" s="178"/>
      <c r="C591" s="206"/>
      <c r="D591" s="34"/>
      <c r="E591" s="35"/>
      <c r="F591" s="25" t="s">
        <v>475</v>
      </c>
      <c r="G591" s="28">
        <v>523.16</v>
      </c>
      <c r="H591" s="161"/>
    </row>
    <row r="592" spans="1:8" ht="12.75">
      <c r="A592" s="202"/>
      <c r="B592" s="204"/>
      <c r="C592" s="206"/>
      <c r="D592" s="34"/>
      <c r="E592" s="35"/>
      <c r="F592" s="25" t="s">
        <v>476</v>
      </c>
      <c r="G592" s="28">
        <v>772.77</v>
      </c>
      <c r="H592" s="161"/>
    </row>
    <row r="593" spans="1:8" ht="12.75">
      <c r="A593" s="202"/>
      <c r="B593" s="204"/>
      <c r="C593" s="206"/>
      <c r="D593" s="34"/>
      <c r="E593" s="35"/>
      <c r="F593" s="25" t="s">
        <v>477</v>
      </c>
      <c r="G593" s="28">
        <v>883.92</v>
      </c>
      <c r="H593" s="161"/>
    </row>
    <row r="594" spans="1:8" ht="12.75">
      <c r="A594" s="202"/>
      <c r="B594" s="204"/>
      <c r="C594" s="206"/>
      <c r="D594" s="34"/>
      <c r="E594" s="35"/>
      <c r="F594" s="25" t="s">
        <v>478</v>
      </c>
      <c r="G594" s="28">
        <v>214.32</v>
      </c>
      <c r="H594" s="161"/>
    </row>
    <row r="595" spans="1:8" ht="12.75">
      <c r="A595" s="202"/>
      <c r="B595" s="204"/>
      <c r="C595" s="206"/>
      <c r="D595" s="34"/>
      <c r="E595" s="35"/>
      <c r="F595" s="25"/>
      <c r="G595" s="28"/>
      <c r="H595" s="161"/>
    </row>
    <row r="596" spans="1:8" ht="12.75">
      <c r="A596" s="202"/>
      <c r="B596" s="96">
        <v>1538</v>
      </c>
      <c r="C596" s="48" t="s">
        <v>56</v>
      </c>
      <c r="D596" s="49"/>
      <c r="E596" s="240"/>
      <c r="F596" s="25" t="s">
        <v>479</v>
      </c>
      <c r="G596" s="25">
        <v>869.51</v>
      </c>
      <c r="H596" s="161">
        <f>G596+G597</f>
        <v>869.51</v>
      </c>
    </row>
    <row r="597" spans="1:8" ht="12.75">
      <c r="A597" s="202"/>
      <c r="B597" s="96"/>
      <c r="C597" s="48" t="s">
        <v>57</v>
      </c>
      <c r="D597" s="49"/>
      <c r="E597" s="24"/>
      <c r="F597" s="25"/>
      <c r="G597" s="25"/>
      <c r="H597" s="161"/>
    </row>
    <row r="598" spans="1:8" ht="12.75">
      <c r="A598" s="202"/>
      <c r="B598" s="207"/>
      <c r="C598" s="57"/>
      <c r="D598" s="58"/>
      <c r="E598" s="35"/>
      <c r="F598" s="56"/>
      <c r="G598" s="28"/>
      <c r="H598" s="161"/>
    </row>
    <row r="599" spans="1:8" ht="12.75">
      <c r="A599" s="202"/>
      <c r="B599" s="91">
        <v>1543</v>
      </c>
      <c r="C599" s="45" t="s">
        <v>62</v>
      </c>
      <c r="D599" s="17"/>
      <c r="E599" s="24"/>
      <c r="F599" s="25" t="s">
        <v>480</v>
      </c>
      <c r="G599" s="25">
        <v>405.14</v>
      </c>
      <c r="H599" s="161">
        <f>G599+G600</f>
        <v>405.14</v>
      </c>
    </row>
    <row r="600" spans="1:8" ht="12.75">
      <c r="A600" s="202"/>
      <c r="B600" s="91"/>
      <c r="C600" s="45" t="s">
        <v>63</v>
      </c>
      <c r="D600" s="17"/>
      <c r="E600" s="24"/>
      <c r="F600" s="25"/>
      <c r="G600" s="25"/>
      <c r="H600" s="161"/>
    </row>
    <row r="601" spans="1:8" ht="12.75">
      <c r="A601" s="202"/>
      <c r="B601" s="207"/>
      <c r="C601" s="57"/>
      <c r="D601" s="58"/>
      <c r="E601" s="35"/>
      <c r="F601" s="56"/>
      <c r="G601" s="28"/>
      <c r="H601" s="161"/>
    </row>
    <row r="602" spans="1:8" ht="12.75">
      <c r="A602" s="202"/>
      <c r="B602" s="178" t="s">
        <v>481</v>
      </c>
      <c r="C602" s="61" t="s">
        <v>66</v>
      </c>
      <c r="D602" s="34"/>
      <c r="E602" s="35"/>
      <c r="F602" s="56" t="s">
        <v>482</v>
      </c>
      <c r="G602" s="25">
        <v>2915.31</v>
      </c>
      <c r="H602" s="161">
        <f>G602+G603+G604+G605</f>
        <v>6544.54</v>
      </c>
    </row>
    <row r="603" spans="1:8" ht="12.75">
      <c r="A603" s="202"/>
      <c r="B603" s="178"/>
      <c r="C603" s="61" t="s">
        <v>57</v>
      </c>
      <c r="D603" s="34"/>
      <c r="E603" s="35"/>
      <c r="F603" s="25" t="s">
        <v>483</v>
      </c>
      <c r="G603" s="25">
        <v>189.11</v>
      </c>
      <c r="H603" s="161"/>
    </row>
    <row r="604" spans="1:8" ht="12.75">
      <c r="A604" s="202"/>
      <c r="B604" s="178"/>
      <c r="C604" s="61"/>
      <c r="D604" s="34"/>
      <c r="E604" s="35"/>
      <c r="F604" s="25" t="s">
        <v>484</v>
      </c>
      <c r="G604" s="25">
        <v>3219.49</v>
      </c>
      <c r="H604" s="161"/>
    </row>
    <row r="605" spans="1:8" ht="12.75">
      <c r="A605" s="202"/>
      <c r="B605" s="178"/>
      <c r="C605" s="61"/>
      <c r="D605" s="34"/>
      <c r="E605" s="35"/>
      <c r="F605" s="25" t="s">
        <v>485</v>
      </c>
      <c r="G605" s="25">
        <v>220.63</v>
      </c>
      <c r="H605" s="161"/>
    </row>
    <row r="606" spans="1:8" ht="12.75">
      <c r="A606" s="202"/>
      <c r="B606" s="205"/>
      <c r="C606" s="164"/>
      <c r="D606" s="49"/>
      <c r="E606" s="24"/>
      <c r="F606" s="25"/>
      <c r="G606" s="25"/>
      <c r="H606" s="161"/>
    </row>
    <row r="607" spans="1:8" ht="12.75">
      <c r="A607" s="202"/>
      <c r="B607" s="166">
        <v>1548</v>
      </c>
      <c r="C607" s="54" t="s">
        <v>71</v>
      </c>
      <c r="D607" s="34"/>
      <c r="E607" s="35"/>
      <c r="F607" s="56" t="s">
        <v>486</v>
      </c>
      <c r="G607" s="56">
        <v>21750.09</v>
      </c>
      <c r="H607" s="161">
        <f>G607+G608+G609</f>
        <v>50373.770000000004</v>
      </c>
    </row>
    <row r="608" spans="1:8" ht="12.75">
      <c r="A608" s="202"/>
      <c r="B608" s="166"/>
      <c r="C608" s="54" t="s">
        <v>12</v>
      </c>
      <c r="D608" s="34"/>
      <c r="E608" s="35"/>
      <c r="F608" s="56" t="s">
        <v>487</v>
      </c>
      <c r="G608" s="56">
        <v>77.57</v>
      </c>
      <c r="H608" s="165"/>
    </row>
    <row r="609" spans="1:8" ht="12.75">
      <c r="A609" s="202"/>
      <c r="B609" s="205"/>
      <c r="C609" s="208"/>
      <c r="D609" s="49"/>
      <c r="E609" s="35"/>
      <c r="F609" s="56" t="s">
        <v>488</v>
      </c>
      <c r="G609" s="56">
        <v>28546.11</v>
      </c>
      <c r="H609" s="165"/>
    </row>
    <row r="610" spans="1:8" ht="12.75">
      <c r="A610" s="202"/>
      <c r="B610" s="209"/>
      <c r="C610" s="208"/>
      <c r="D610" s="58"/>
      <c r="E610" s="35"/>
      <c r="F610" s="56"/>
      <c r="G610" s="56"/>
      <c r="H610" s="165"/>
    </row>
    <row r="611" spans="1:8" ht="12.75">
      <c r="A611" s="202"/>
      <c r="B611" s="97">
        <v>1549</v>
      </c>
      <c r="C611" s="57" t="s">
        <v>72</v>
      </c>
      <c r="D611" s="58"/>
      <c r="E611" s="35"/>
      <c r="F611" s="56" t="s">
        <v>489</v>
      </c>
      <c r="G611" s="56">
        <v>189.11</v>
      </c>
      <c r="H611" s="165">
        <f>G611+G612+G613</f>
        <v>26580.350000000002</v>
      </c>
    </row>
    <row r="612" spans="1:8" ht="12.75">
      <c r="A612" s="202"/>
      <c r="B612" s="97"/>
      <c r="C612" s="57" t="s">
        <v>12</v>
      </c>
      <c r="D612" s="58"/>
      <c r="E612" s="35"/>
      <c r="F612" s="56" t="s">
        <v>490</v>
      </c>
      <c r="G612" s="56">
        <v>26391.24</v>
      </c>
      <c r="H612" s="165"/>
    </row>
    <row r="613" spans="1:8" ht="12.75">
      <c r="A613" s="202"/>
      <c r="B613" s="209"/>
      <c r="C613" s="208"/>
      <c r="D613" s="49"/>
      <c r="E613" s="35"/>
      <c r="F613" s="56"/>
      <c r="G613" s="56"/>
      <c r="H613" s="165"/>
    </row>
    <row r="614" spans="1:8" ht="12.75">
      <c r="A614" s="202"/>
      <c r="B614" s="178" t="s">
        <v>491</v>
      </c>
      <c r="C614" s="61" t="s">
        <v>76</v>
      </c>
      <c r="D614" s="62"/>
      <c r="E614" s="35"/>
      <c r="F614" s="56" t="s">
        <v>492</v>
      </c>
      <c r="G614" s="56">
        <v>36799.75</v>
      </c>
      <c r="H614" s="165">
        <f>G615+G614</f>
        <v>36799.75</v>
      </c>
    </row>
    <row r="615" spans="1:8" ht="12.75">
      <c r="A615" s="202"/>
      <c r="B615" s="178"/>
      <c r="C615" s="61" t="s">
        <v>12</v>
      </c>
      <c r="D615" s="29"/>
      <c r="E615" s="35"/>
      <c r="F615" s="56"/>
      <c r="G615" s="56"/>
      <c r="H615" s="165"/>
    </row>
    <row r="616" spans="1:8" ht="12.75">
      <c r="A616" s="202"/>
      <c r="B616" s="205"/>
      <c r="C616" s="208"/>
      <c r="D616" s="49"/>
      <c r="E616" s="35"/>
      <c r="F616" s="56"/>
      <c r="G616" s="56"/>
      <c r="H616" s="165"/>
    </row>
    <row r="617" spans="1:8" ht="12.75">
      <c r="A617" s="202"/>
      <c r="B617" s="178" t="s">
        <v>493</v>
      </c>
      <c r="C617" s="61" t="s">
        <v>0</v>
      </c>
      <c r="D617" s="29"/>
      <c r="E617" s="35"/>
      <c r="F617" s="56" t="s">
        <v>494</v>
      </c>
      <c r="G617" s="56">
        <v>313.04</v>
      </c>
      <c r="H617" s="165">
        <f>G617+G618+G620</f>
        <v>980.1600000000001</v>
      </c>
    </row>
    <row r="618" spans="1:8" ht="12.75">
      <c r="A618" s="202"/>
      <c r="B618" s="178"/>
      <c r="C618" s="61" t="s">
        <v>77</v>
      </c>
      <c r="D618" s="29"/>
      <c r="E618" s="35"/>
      <c r="F618" s="56" t="s">
        <v>495</v>
      </c>
      <c r="G618" s="56">
        <v>667.12</v>
      </c>
      <c r="H618" s="165"/>
    </row>
    <row r="619" spans="1:8" ht="12.75">
      <c r="A619" s="202"/>
      <c r="B619" s="178"/>
      <c r="C619" s="61"/>
      <c r="D619" s="55"/>
      <c r="E619" s="35"/>
      <c r="F619" s="56"/>
      <c r="G619" s="56"/>
      <c r="H619" s="165"/>
    </row>
    <row r="620" spans="1:8" ht="12.75">
      <c r="A620" s="202"/>
      <c r="B620" s="178"/>
      <c r="C620" s="61"/>
      <c r="D620" s="55"/>
      <c r="E620" s="35"/>
      <c r="F620" s="56"/>
      <c r="G620" s="56"/>
      <c r="H620" s="165"/>
    </row>
    <row r="621" spans="1:8" ht="12.75">
      <c r="A621" s="202"/>
      <c r="B621" s="66">
        <v>1855</v>
      </c>
      <c r="C621" s="61" t="s">
        <v>78</v>
      </c>
      <c r="D621" s="29"/>
      <c r="E621" s="35"/>
      <c r="F621" s="56" t="s">
        <v>496</v>
      </c>
      <c r="G621" s="56">
        <v>93.65</v>
      </c>
      <c r="H621" s="165">
        <f>G621+G622</f>
        <v>222.74</v>
      </c>
    </row>
    <row r="622" spans="1:8" ht="12.75">
      <c r="A622" s="202"/>
      <c r="B622" s="66"/>
      <c r="C622" s="61" t="s">
        <v>12</v>
      </c>
      <c r="D622" s="29"/>
      <c r="E622" s="35"/>
      <c r="F622" s="56" t="s">
        <v>497</v>
      </c>
      <c r="G622" s="56">
        <v>129.09</v>
      </c>
      <c r="H622" s="165"/>
    </row>
    <row r="623" spans="1:8" ht="12.75">
      <c r="A623" s="202"/>
      <c r="B623" s="178"/>
      <c r="C623" s="61"/>
      <c r="D623" s="55"/>
      <c r="E623" s="35"/>
      <c r="F623" s="56"/>
      <c r="G623" s="56"/>
      <c r="H623" s="165"/>
    </row>
    <row r="624" spans="1:8" ht="12.75">
      <c r="A624" s="202"/>
      <c r="B624" s="178" t="s">
        <v>498</v>
      </c>
      <c r="C624" s="61" t="s">
        <v>79</v>
      </c>
      <c r="D624" s="63"/>
      <c r="E624" s="35"/>
      <c r="F624" s="56" t="s">
        <v>499</v>
      </c>
      <c r="G624" s="56">
        <v>522.55</v>
      </c>
      <c r="H624" s="165">
        <f>G624+G625</f>
        <v>919.3599999999999</v>
      </c>
    </row>
    <row r="625" spans="1:8" ht="12.75">
      <c r="A625" s="202"/>
      <c r="B625" s="178"/>
      <c r="C625" s="61" t="s">
        <v>12</v>
      </c>
      <c r="D625" s="29"/>
      <c r="E625" s="35"/>
      <c r="F625" s="56" t="s">
        <v>500</v>
      </c>
      <c r="G625" s="56">
        <v>396.81</v>
      </c>
      <c r="H625" s="165"/>
    </row>
    <row r="626" spans="1:8" ht="12.75">
      <c r="A626" s="202"/>
      <c r="B626" s="210"/>
      <c r="C626" s="61"/>
      <c r="D626" s="55"/>
      <c r="E626" s="35"/>
      <c r="F626" s="56"/>
      <c r="G626" s="56"/>
      <c r="H626" s="165"/>
    </row>
    <row r="627" spans="1:8" ht="12.75">
      <c r="A627" s="202"/>
      <c r="B627" s="66">
        <v>2192</v>
      </c>
      <c r="C627" s="61" t="s">
        <v>88</v>
      </c>
      <c r="D627" s="117"/>
      <c r="E627" s="35"/>
      <c r="F627" s="56" t="s">
        <v>501</v>
      </c>
      <c r="G627" s="56">
        <v>136.75</v>
      </c>
      <c r="H627" s="165">
        <f>G627+G628</f>
        <v>293.28</v>
      </c>
    </row>
    <row r="628" spans="1:8" ht="12.75">
      <c r="A628" s="202"/>
      <c r="B628" s="66"/>
      <c r="C628" s="61" t="s">
        <v>89</v>
      </c>
      <c r="D628" s="63"/>
      <c r="E628" s="35"/>
      <c r="F628" s="56" t="s">
        <v>319</v>
      </c>
      <c r="G628" s="56">
        <v>156.53</v>
      </c>
      <c r="H628" s="46"/>
    </row>
    <row r="629" spans="1:8" ht="12.75">
      <c r="A629" s="202"/>
      <c r="B629" s="66"/>
      <c r="C629" s="61"/>
      <c r="D629" s="63"/>
      <c r="E629" s="35"/>
      <c r="F629" s="56"/>
      <c r="G629" s="56"/>
      <c r="H629" s="46"/>
    </row>
    <row r="630" spans="1:8" ht="12.75">
      <c r="A630" s="202"/>
      <c r="B630" s="66">
        <v>3537</v>
      </c>
      <c r="C630" s="61" t="s">
        <v>122</v>
      </c>
      <c r="D630" s="34"/>
      <c r="E630" s="35"/>
      <c r="F630" s="56" t="s">
        <v>502</v>
      </c>
      <c r="G630" s="56">
        <v>1112.91</v>
      </c>
      <c r="H630" s="165">
        <f>G630+G631</f>
        <v>1112.91</v>
      </c>
    </row>
    <row r="631" spans="1:8" ht="12.75">
      <c r="A631" s="202"/>
      <c r="B631" s="66"/>
      <c r="C631" s="61" t="s">
        <v>123</v>
      </c>
      <c r="D631" s="34"/>
      <c r="E631" s="35"/>
      <c r="F631" s="56"/>
      <c r="G631" s="56"/>
      <c r="H631" s="46"/>
    </row>
    <row r="632" spans="1:8" ht="13.5" thickBot="1">
      <c r="A632" s="202"/>
      <c r="B632" s="66"/>
      <c r="C632" s="61"/>
      <c r="D632" s="63"/>
      <c r="E632" s="35"/>
      <c r="F632" s="56"/>
      <c r="G632" s="56"/>
      <c r="H632" s="186"/>
    </row>
    <row r="633" spans="1:8" ht="14.25" thickBot="1" thickTop="1">
      <c r="A633" s="211"/>
      <c r="B633" s="212"/>
      <c r="C633" s="69" t="s">
        <v>90</v>
      </c>
      <c r="D633" s="70"/>
      <c r="E633" s="71"/>
      <c r="F633" s="72"/>
      <c r="G633" s="73">
        <f>SUM(G548:G632)</f>
        <v>187456.09</v>
      </c>
      <c r="H633" s="116">
        <f>SUM(H548:H632)</f>
        <v>187456.09</v>
      </c>
    </row>
    <row r="634" spans="2:8" ht="12.75">
      <c r="B634" s="9"/>
      <c r="E634" s="4"/>
      <c r="F634" s="5"/>
      <c r="G634" s="5"/>
      <c r="H634" s="6"/>
    </row>
    <row r="635" spans="1:8" ht="12.75">
      <c r="A635" s="4"/>
      <c r="B635" s="7"/>
      <c r="D635" s="8" t="s">
        <v>503</v>
      </c>
      <c r="E635" s="4"/>
      <c r="F635" s="98"/>
      <c r="G635" s="5"/>
      <c r="H635" s="6"/>
    </row>
    <row r="636" spans="1:8" ht="12.75">
      <c r="A636" s="4"/>
      <c r="B636" s="7"/>
      <c r="D636" s="8" t="s">
        <v>309</v>
      </c>
      <c r="E636" s="4"/>
      <c r="F636" s="98"/>
      <c r="G636" s="5"/>
      <c r="H636" s="6"/>
    </row>
    <row r="637" spans="2:8" ht="12.75">
      <c r="B637" s="9"/>
      <c r="E637" s="4"/>
      <c r="F637" s="98"/>
      <c r="G637" s="5" t="s">
        <v>125</v>
      </c>
      <c r="H637" s="6"/>
    </row>
    <row r="638" spans="2:8" ht="12.75">
      <c r="B638" s="2"/>
      <c r="C638" s="4" t="s">
        <v>304</v>
      </c>
      <c r="E638" s="4"/>
      <c r="F638" s="98"/>
      <c r="G638" s="5"/>
      <c r="H638" s="6"/>
    </row>
    <row r="639" spans="2:8" ht="12.75">
      <c r="B639" s="9"/>
      <c r="E639" s="4"/>
      <c r="F639" s="98"/>
      <c r="G639" s="5"/>
      <c r="H639" s="6"/>
    </row>
    <row r="640" spans="2:8" ht="13.5" thickBot="1">
      <c r="B640" s="2" t="s">
        <v>98</v>
      </c>
      <c r="C640" s="1"/>
      <c r="D640" s="4"/>
      <c r="E640" s="4"/>
      <c r="F640" s="98"/>
      <c r="G640" s="5"/>
      <c r="H640" s="74"/>
    </row>
    <row r="641" spans="1:8" ht="34.5" customHeight="1" thickBot="1">
      <c r="A641" s="10" t="s">
        <v>4</v>
      </c>
      <c r="B641" s="75" t="s">
        <v>94</v>
      </c>
      <c r="C641" s="10" t="s">
        <v>95</v>
      </c>
      <c r="D641" s="11"/>
      <c r="E641" s="12"/>
      <c r="F641" s="146" t="s">
        <v>8</v>
      </c>
      <c r="G641" s="14" t="s">
        <v>9</v>
      </c>
      <c r="H641" s="15" t="s">
        <v>10</v>
      </c>
    </row>
    <row r="642" spans="1:8" ht="12.75">
      <c r="A642" s="29"/>
      <c r="B642" s="22" t="s">
        <v>305</v>
      </c>
      <c r="C642" s="27" t="s">
        <v>110</v>
      </c>
      <c r="D642" s="17"/>
      <c r="E642" s="29"/>
      <c r="F642" s="25" t="s">
        <v>326</v>
      </c>
      <c r="G642" s="28">
        <v>106403.3</v>
      </c>
      <c r="H642" s="26">
        <f>G642+G643</f>
        <v>226594.81</v>
      </c>
    </row>
    <row r="643" spans="1:8" ht="12.75">
      <c r="A643" s="55"/>
      <c r="B643" s="36"/>
      <c r="C643" s="33"/>
      <c r="D643" s="34"/>
      <c r="E643" s="35"/>
      <c r="F643" s="25" t="s">
        <v>460</v>
      </c>
      <c r="G643" s="28">
        <v>120191.51</v>
      </c>
      <c r="H643" s="46"/>
    </row>
    <row r="644" spans="1:8" ht="13.5" thickBot="1">
      <c r="A644" s="66"/>
      <c r="B644" s="36"/>
      <c r="C644" s="33"/>
      <c r="D644" s="34"/>
      <c r="E644" s="35"/>
      <c r="F644" s="64"/>
      <c r="G644" s="85"/>
      <c r="H644" s="46"/>
    </row>
    <row r="645" spans="1:8" ht="13.5" thickBot="1">
      <c r="A645" s="77" t="s">
        <v>93</v>
      </c>
      <c r="B645" s="78"/>
      <c r="C645" s="79"/>
      <c r="D645" s="80"/>
      <c r="E645" s="147"/>
      <c r="F645" s="141"/>
      <c r="G645" s="148">
        <f>SUM(G642:G644)</f>
        <v>226594.81</v>
      </c>
      <c r="H645" s="83">
        <f>SUM(H642:H644)</f>
        <v>226594.81</v>
      </c>
    </row>
    <row r="646" spans="1:8" ht="12.75">
      <c r="A646"/>
      <c r="B646" s="9"/>
      <c r="E646" s="84"/>
      <c r="F646" s="98"/>
      <c r="G646" s="30"/>
      <c r="H646" s="6"/>
    </row>
    <row r="647" spans="1:8" ht="12.75">
      <c r="A647" s="4"/>
      <c r="B647" s="4"/>
      <c r="D647" s="8" t="s">
        <v>504</v>
      </c>
      <c r="E647" s="4"/>
      <c r="F647" s="1"/>
      <c r="H647" s="6"/>
    </row>
    <row r="648" spans="1:8" ht="12.75">
      <c r="A648" s="4"/>
      <c r="B648" s="4"/>
      <c r="D648" s="8" t="s">
        <v>309</v>
      </c>
      <c r="E648" s="4"/>
      <c r="G648" s="5"/>
      <c r="H648" s="6"/>
    </row>
    <row r="649" spans="2:8" ht="12.75">
      <c r="B649" s="1" t="s">
        <v>98</v>
      </c>
      <c r="C649" s="1"/>
      <c r="E649" s="4"/>
      <c r="F649" s="5"/>
      <c r="G649" s="5" t="s">
        <v>452</v>
      </c>
      <c r="H649" s="6"/>
    </row>
    <row r="650" spans="5:8" ht="13.5" thickBot="1">
      <c r="E650" s="4"/>
      <c r="F650" s="5"/>
      <c r="G650" s="5"/>
      <c r="H650" s="6"/>
    </row>
    <row r="651" spans="1:8" ht="31.5" customHeight="1" thickBot="1">
      <c r="A651" s="10" t="s">
        <v>4</v>
      </c>
      <c r="B651" s="12" t="s">
        <v>310</v>
      </c>
      <c r="C651" s="10" t="s">
        <v>5</v>
      </c>
      <c r="D651" s="11"/>
      <c r="E651" s="12"/>
      <c r="F651" s="13" t="s">
        <v>8</v>
      </c>
      <c r="G651" s="14" t="s">
        <v>9</v>
      </c>
      <c r="H651" s="15" t="s">
        <v>10</v>
      </c>
    </row>
    <row r="652" spans="1:8" ht="12.75">
      <c r="A652" s="87"/>
      <c r="B652" s="89">
        <v>1503</v>
      </c>
      <c r="C652" s="16" t="s">
        <v>11</v>
      </c>
      <c r="D652" s="17"/>
      <c r="E652" s="18"/>
      <c r="F652" s="154" t="s">
        <v>505</v>
      </c>
      <c r="G652" s="154">
        <v>11178.07</v>
      </c>
      <c r="H652" s="198">
        <f>G652+G653+G654</f>
        <v>13627.11</v>
      </c>
    </row>
    <row r="653" spans="1:8" ht="12.75">
      <c r="A653" s="153"/>
      <c r="B653" s="91"/>
      <c r="C653" s="23" t="s">
        <v>12</v>
      </c>
      <c r="D653" s="17"/>
      <c r="E653" s="24"/>
      <c r="F653" s="154" t="s">
        <v>506</v>
      </c>
      <c r="G653" s="154">
        <v>2449.04</v>
      </c>
      <c r="H653" s="155"/>
    </row>
    <row r="654" spans="1:8" ht="12.75">
      <c r="A654" s="153"/>
      <c r="B654" s="203"/>
      <c r="C654" s="157"/>
      <c r="D654" s="157"/>
      <c r="E654" s="156"/>
      <c r="F654" s="154"/>
      <c r="G654" s="154"/>
      <c r="H654" s="155"/>
    </row>
    <row r="655" spans="1:8" ht="12.75">
      <c r="A655" s="153"/>
      <c r="B655" s="91">
        <v>1509</v>
      </c>
      <c r="C655" s="76" t="s">
        <v>25</v>
      </c>
      <c r="D655" s="17"/>
      <c r="E655" s="24"/>
      <c r="F655" s="154" t="s">
        <v>507</v>
      </c>
      <c r="G655" s="154">
        <v>640.36</v>
      </c>
      <c r="H655" s="173">
        <f>G655+G656</f>
        <v>2104.72</v>
      </c>
    </row>
    <row r="656" spans="1:8" ht="12.75">
      <c r="A656" s="153"/>
      <c r="B656" s="91"/>
      <c r="C656" s="92" t="s">
        <v>14</v>
      </c>
      <c r="D656" s="17"/>
      <c r="E656" s="24"/>
      <c r="F656" s="154" t="s">
        <v>508</v>
      </c>
      <c r="G656" s="154">
        <v>1464.36</v>
      </c>
      <c r="H656" s="173"/>
    </row>
    <row r="657" spans="1:8" ht="12.75">
      <c r="A657" s="153"/>
      <c r="B657" s="213"/>
      <c r="C657" s="157"/>
      <c r="D657" s="157"/>
      <c r="E657" s="156"/>
      <c r="F657" s="154"/>
      <c r="G657" s="175"/>
      <c r="H657" s="155"/>
    </row>
    <row r="658" spans="1:8" ht="12.75">
      <c r="A658" s="153"/>
      <c r="B658" s="91">
        <v>1510</v>
      </c>
      <c r="C658" s="76" t="s">
        <v>26</v>
      </c>
      <c r="D658" s="17"/>
      <c r="E658" s="24"/>
      <c r="F658" s="154" t="s">
        <v>509</v>
      </c>
      <c r="G658" s="154">
        <v>2705.08</v>
      </c>
      <c r="H658" s="173">
        <f>G658+G659</f>
        <v>2705.08</v>
      </c>
    </row>
    <row r="659" spans="1:8" ht="12.75">
      <c r="A659" s="153"/>
      <c r="B659" s="91"/>
      <c r="C659" s="92" t="s">
        <v>17</v>
      </c>
      <c r="D659" s="17"/>
      <c r="E659" s="24"/>
      <c r="F659" s="154"/>
      <c r="G659" s="154"/>
      <c r="H659" s="155"/>
    </row>
    <row r="660" spans="1:8" ht="12.75">
      <c r="A660" s="153"/>
      <c r="B660" s="213"/>
      <c r="C660" s="174"/>
      <c r="D660" s="157"/>
      <c r="E660" s="156"/>
      <c r="F660" s="154"/>
      <c r="G660" s="175"/>
      <c r="H660" s="155"/>
    </row>
    <row r="661" spans="1:8" ht="12.75">
      <c r="A661" s="153"/>
      <c r="B661" s="91">
        <v>1521</v>
      </c>
      <c r="C661" s="27" t="s">
        <v>40</v>
      </c>
      <c r="D661" s="17"/>
      <c r="E661" s="24"/>
      <c r="F661" s="25" t="s">
        <v>510</v>
      </c>
      <c r="G661" s="28">
        <v>1037</v>
      </c>
      <c r="H661" s="161">
        <f>G661+G662+G663</f>
        <v>1037</v>
      </c>
    </row>
    <row r="662" spans="1:8" ht="12.75">
      <c r="A662" s="153"/>
      <c r="B662" s="66"/>
      <c r="C662" s="23" t="s">
        <v>12</v>
      </c>
      <c r="D662" s="17"/>
      <c r="E662" s="24"/>
      <c r="F662" s="25"/>
      <c r="G662" s="28"/>
      <c r="H662" s="26"/>
    </row>
    <row r="663" spans="1:8" ht="12.75">
      <c r="A663" s="153"/>
      <c r="B663" s="213"/>
      <c r="C663" s="157"/>
      <c r="D663" s="157"/>
      <c r="E663" s="156"/>
      <c r="F663" s="154"/>
      <c r="G663" s="175"/>
      <c r="H663" s="155"/>
    </row>
    <row r="664" spans="1:8" ht="12.75">
      <c r="A664" s="153"/>
      <c r="B664" s="204" t="s">
        <v>397</v>
      </c>
      <c r="C664" s="43" t="s">
        <v>43</v>
      </c>
      <c r="D664" s="17"/>
      <c r="E664" s="24"/>
      <c r="F664" s="25" t="s">
        <v>188</v>
      </c>
      <c r="G664" s="28">
        <v>4837.58</v>
      </c>
      <c r="H664" s="161">
        <f>G664+G665+G666</f>
        <v>6389.87</v>
      </c>
    </row>
    <row r="665" spans="1:8" ht="12.75">
      <c r="A665" s="153"/>
      <c r="B665" s="204"/>
      <c r="C665" s="38" t="s">
        <v>12</v>
      </c>
      <c r="D665" s="17"/>
      <c r="E665" s="24"/>
      <c r="F665" s="25" t="s">
        <v>511</v>
      </c>
      <c r="G665" s="28">
        <v>1552.29</v>
      </c>
      <c r="H665" s="161"/>
    </row>
    <row r="666" spans="1:8" ht="12.75">
      <c r="A666" s="153"/>
      <c r="B666" s="203"/>
      <c r="C666" s="157"/>
      <c r="D666" s="157"/>
      <c r="E666" s="156"/>
      <c r="F666" s="154"/>
      <c r="G666" s="154"/>
      <c r="H666" s="155"/>
    </row>
    <row r="667" spans="1:8" ht="12.75">
      <c r="A667" s="153"/>
      <c r="B667" s="93">
        <v>1525</v>
      </c>
      <c r="C667" s="76" t="s">
        <v>50</v>
      </c>
      <c r="D667" s="17"/>
      <c r="E667" s="24"/>
      <c r="F667" s="154" t="s">
        <v>512</v>
      </c>
      <c r="G667" s="154">
        <v>12633.39</v>
      </c>
      <c r="H667" s="173">
        <f>G667+G668+G669</f>
        <v>22465.559999999998</v>
      </c>
    </row>
    <row r="668" spans="1:8" ht="12.75">
      <c r="A668" s="153"/>
      <c r="B668" s="66"/>
      <c r="C668" s="214" t="s">
        <v>12</v>
      </c>
      <c r="D668" s="34"/>
      <c r="E668" s="35"/>
      <c r="F668" s="154" t="s">
        <v>513</v>
      </c>
      <c r="G668" s="154">
        <v>9819.13</v>
      </c>
      <c r="H668" s="173"/>
    </row>
    <row r="669" spans="1:8" ht="12.75">
      <c r="A669" s="153"/>
      <c r="B669" s="203"/>
      <c r="C669" s="157"/>
      <c r="D669" s="157"/>
      <c r="E669" s="156"/>
      <c r="F669" s="154" t="s">
        <v>468</v>
      </c>
      <c r="G669" s="175">
        <v>13.04</v>
      </c>
      <c r="H669" s="155"/>
    </row>
    <row r="670" spans="1:8" ht="12.75">
      <c r="A670" s="153"/>
      <c r="B670" s="213"/>
      <c r="C670" s="157"/>
      <c r="D670" s="157"/>
      <c r="E670" s="156"/>
      <c r="F670" s="154"/>
      <c r="G670" s="175"/>
      <c r="H670" s="155"/>
    </row>
    <row r="671" spans="1:8" ht="12.75">
      <c r="A671" s="153"/>
      <c r="B671" s="215" t="s">
        <v>472</v>
      </c>
      <c r="C671" s="163" t="s">
        <v>54</v>
      </c>
      <c r="D671" s="49"/>
      <c r="E671" s="24"/>
      <c r="F671" s="25" t="s">
        <v>514</v>
      </c>
      <c r="G671" s="28">
        <v>2095.2</v>
      </c>
      <c r="H671" s="179">
        <f>G671+G672+G673</f>
        <v>8508.369999999999</v>
      </c>
    </row>
    <row r="672" spans="1:8" ht="12.75">
      <c r="A672" s="153"/>
      <c r="B672" s="215"/>
      <c r="C672" s="164" t="s">
        <v>55</v>
      </c>
      <c r="D672" s="49"/>
      <c r="E672" s="24"/>
      <c r="F672" s="25" t="s">
        <v>515</v>
      </c>
      <c r="G672" s="28">
        <v>1777.17</v>
      </c>
      <c r="H672" s="179"/>
    </row>
    <row r="673" spans="1:8" ht="12.75">
      <c r="A673" s="153"/>
      <c r="B673" s="216"/>
      <c r="C673" s="157"/>
      <c r="D673" s="157"/>
      <c r="E673" s="156"/>
      <c r="F673" s="154" t="s">
        <v>516</v>
      </c>
      <c r="G673" s="175">
        <v>4636</v>
      </c>
      <c r="H673" s="155"/>
    </row>
    <row r="674" spans="1:8" ht="12.75">
      <c r="A674" s="153"/>
      <c r="B674" s="216"/>
      <c r="C674" s="157"/>
      <c r="D674" s="157"/>
      <c r="E674" s="156"/>
      <c r="F674" s="154"/>
      <c r="G674" s="175"/>
      <c r="H674" s="155"/>
    </row>
    <row r="675" spans="1:8" ht="12.75">
      <c r="A675" s="153"/>
      <c r="B675" s="91">
        <v>1539</v>
      </c>
      <c r="C675" s="45" t="s">
        <v>58</v>
      </c>
      <c r="D675" s="17"/>
      <c r="E675" s="24"/>
      <c r="F675" s="25" t="s">
        <v>517</v>
      </c>
      <c r="G675" s="28">
        <v>10093.12</v>
      </c>
      <c r="H675" s="161">
        <f>G675+G676</f>
        <v>11290.12</v>
      </c>
    </row>
    <row r="676" spans="1:8" ht="12.75">
      <c r="A676" s="153"/>
      <c r="B676" s="91"/>
      <c r="C676" s="45"/>
      <c r="D676" s="17"/>
      <c r="E676" s="24"/>
      <c r="F676" s="25" t="s">
        <v>518</v>
      </c>
      <c r="G676" s="25">
        <v>1197</v>
      </c>
      <c r="H676" s="161"/>
    </row>
    <row r="677" spans="1:8" ht="12.75">
      <c r="A677" s="153"/>
      <c r="B677" s="216"/>
      <c r="C677" s="157"/>
      <c r="D677" s="157"/>
      <c r="E677" s="156"/>
      <c r="F677" s="154"/>
      <c r="G677" s="217"/>
      <c r="H677" s="218"/>
    </row>
    <row r="678" spans="1:8" ht="12.75">
      <c r="A678" s="21"/>
      <c r="B678" s="66">
        <v>3123</v>
      </c>
      <c r="C678" s="61" t="s">
        <v>84</v>
      </c>
      <c r="D678" s="63"/>
      <c r="E678" s="35"/>
      <c r="F678" s="154" t="s">
        <v>519</v>
      </c>
      <c r="G678" s="56">
        <v>5582.17</v>
      </c>
      <c r="H678" s="165">
        <f>G678+G679</f>
        <v>5582.17</v>
      </c>
    </row>
    <row r="679" spans="1:8" ht="12.75">
      <c r="A679" s="21"/>
      <c r="B679" s="66"/>
      <c r="C679" s="61" t="s">
        <v>85</v>
      </c>
      <c r="D679" s="8"/>
      <c r="E679" s="35"/>
      <c r="F679" s="154"/>
      <c r="G679" s="56"/>
      <c r="H679" s="165"/>
    </row>
    <row r="680" spans="1:8" ht="13.5" thickBot="1">
      <c r="A680" s="21"/>
      <c r="B680" s="66"/>
      <c r="C680" s="61"/>
      <c r="D680" s="29"/>
      <c r="E680" s="35"/>
      <c r="F680" s="56"/>
      <c r="G680" s="56"/>
      <c r="H680" s="165"/>
    </row>
    <row r="681" spans="1:8" ht="13.5" thickBot="1">
      <c r="A681" s="67"/>
      <c r="B681" s="69"/>
      <c r="C681" s="69" t="s">
        <v>90</v>
      </c>
      <c r="D681" s="70"/>
      <c r="E681" s="71"/>
      <c r="F681" s="72"/>
      <c r="G681" s="73">
        <f>SUM(G652:G680)</f>
        <v>73710</v>
      </c>
      <c r="H681" s="116">
        <f>SUM(H652:H680)</f>
        <v>73709.99999999999</v>
      </c>
    </row>
    <row r="682" spans="5:8" ht="12.75">
      <c r="E682" s="4"/>
      <c r="F682" s="5"/>
      <c r="G682" s="5"/>
      <c r="H682" s="6"/>
    </row>
    <row r="684" spans="1:8" ht="12.75">
      <c r="A684" s="4"/>
      <c r="B684" s="4"/>
      <c r="D684" s="8" t="s">
        <v>520</v>
      </c>
      <c r="E684" s="4"/>
      <c r="F684" s="1"/>
      <c r="G684" s="5"/>
      <c r="H684" s="6"/>
    </row>
    <row r="685" spans="1:8" ht="12.75">
      <c r="A685" s="4"/>
      <c r="B685" s="4"/>
      <c r="D685" s="8" t="s">
        <v>521</v>
      </c>
      <c r="E685" s="4"/>
      <c r="G685" s="5"/>
      <c r="H685" s="6"/>
    </row>
    <row r="686" spans="2:8" ht="12.75">
      <c r="B686" s="1" t="s">
        <v>522</v>
      </c>
      <c r="C686" s="1"/>
      <c r="E686" s="4"/>
      <c r="F686" s="5"/>
      <c r="G686" s="5" t="s">
        <v>523</v>
      </c>
      <c r="H686" s="6"/>
    </row>
    <row r="687" spans="5:8" ht="13.5" thickBot="1">
      <c r="E687" s="4"/>
      <c r="F687" s="5"/>
      <c r="G687" s="5"/>
      <c r="H687" s="6"/>
    </row>
    <row r="688" spans="1:8" ht="42.75" customHeight="1" thickBot="1">
      <c r="A688" s="10" t="s">
        <v>4</v>
      </c>
      <c r="B688" s="12" t="s">
        <v>310</v>
      </c>
      <c r="C688" s="10" t="s">
        <v>5</v>
      </c>
      <c r="D688" s="11"/>
      <c r="E688" s="12"/>
      <c r="F688" s="13" t="s">
        <v>8</v>
      </c>
      <c r="G688" s="14" t="s">
        <v>9</v>
      </c>
      <c r="H688" s="15" t="s">
        <v>10</v>
      </c>
    </row>
    <row r="689" spans="1:8" ht="12.75">
      <c r="A689" s="101"/>
      <c r="B689" s="101">
        <v>1503</v>
      </c>
      <c r="C689" s="219" t="s">
        <v>11</v>
      </c>
      <c r="D689" s="17"/>
      <c r="E689" s="18"/>
      <c r="F689" s="25" t="s">
        <v>322</v>
      </c>
      <c r="G689" s="90">
        <v>1080</v>
      </c>
      <c r="H689" s="220">
        <f>G689+G690+G691</f>
        <v>3600</v>
      </c>
    </row>
    <row r="690" spans="1:8" ht="12.75">
      <c r="A690" s="29"/>
      <c r="B690" s="221"/>
      <c r="C690" s="222" t="s">
        <v>12</v>
      </c>
      <c r="D690" s="17"/>
      <c r="E690" s="24"/>
      <c r="F690" s="25" t="s">
        <v>323</v>
      </c>
      <c r="G690" s="28">
        <v>2520</v>
      </c>
      <c r="H690" s="161"/>
    </row>
    <row r="691" spans="1:8" ht="12.75">
      <c r="A691" s="29"/>
      <c r="B691" s="221"/>
      <c r="C691" s="222"/>
      <c r="D691" s="17"/>
      <c r="E691" s="24"/>
      <c r="F691" s="25"/>
      <c r="G691" s="28"/>
      <c r="H691" s="161"/>
    </row>
    <row r="692" spans="1:8" ht="12.75">
      <c r="A692" s="29"/>
      <c r="B692" s="221">
        <v>1508</v>
      </c>
      <c r="C692" s="223" t="s">
        <v>23</v>
      </c>
      <c r="D692" s="17"/>
      <c r="E692" s="24"/>
      <c r="F692" s="25" t="s">
        <v>524</v>
      </c>
      <c r="G692" s="28">
        <v>840</v>
      </c>
      <c r="H692" s="161">
        <f>G692+G693+G694</f>
        <v>2040</v>
      </c>
    </row>
    <row r="693" spans="1:8" ht="12.75">
      <c r="A693" s="29"/>
      <c r="B693" s="221"/>
      <c r="C693" s="222" t="s">
        <v>24</v>
      </c>
      <c r="D693" s="17"/>
      <c r="E693" s="24"/>
      <c r="F693" s="25" t="s">
        <v>525</v>
      </c>
      <c r="G693" s="28">
        <v>1200</v>
      </c>
      <c r="H693" s="161"/>
    </row>
    <row r="694" spans="1:8" ht="12.75">
      <c r="A694" s="29"/>
      <c r="B694" s="221"/>
      <c r="C694" s="222"/>
      <c r="D694" s="17"/>
      <c r="E694" s="24"/>
      <c r="F694" s="25"/>
      <c r="G694" s="28"/>
      <c r="H694" s="161"/>
    </row>
    <row r="695" spans="1:8" ht="12.75">
      <c r="A695" s="29"/>
      <c r="B695" s="221">
        <v>1509</v>
      </c>
      <c r="C695" s="223" t="s">
        <v>25</v>
      </c>
      <c r="D695" s="17"/>
      <c r="E695" s="24"/>
      <c r="F695" s="25" t="s">
        <v>526</v>
      </c>
      <c r="G695" s="28">
        <v>1017.6</v>
      </c>
      <c r="H695" s="161">
        <f>G695+G696</f>
        <v>2817.6</v>
      </c>
    </row>
    <row r="696" spans="1:8" ht="12.75">
      <c r="A696" s="29"/>
      <c r="B696" s="221"/>
      <c r="C696" s="222" t="s">
        <v>14</v>
      </c>
      <c r="D696" s="17"/>
      <c r="E696" s="24"/>
      <c r="F696" s="25" t="s">
        <v>527</v>
      </c>
      <c r="G696" s="28">
        <v>1800</v>
      </c>
      <c r="H696" s="161"/>
    </row>
    <row r="697" spans="1:8" ht="12.75">
      <c r="A697" s="29"/>
      <c r="B697" s="221"/>
      <c r="C697" s="222"/>
      <c r="D697" s="17"/>
      <c r="E697" s="24"/>
      <c r="F697" s="25"/>
      <c r="G697" s="28"/>
      <c r="H697" s="161"/>
    </row>
    <row r="698" spans="1:8" ht="12.75">
      <c r="A698" s="29"/>
      <c r="B698" s="221">
        <v>1510</v>
      </c>
      <c r="C698" s="223" t="s">
        <v>26</v>
      </c>
      <c r="D698" s="17"/>
      <c r="E698" s="24"/>
      <c r="F698" s="25" t="s">
        <v>528</v>
      </c>
      <c r="G698" s="28">
        <v>5280</v>
      </c>
      <c r="H698" s="161">
        <f>G698+G699</f>
        <v>11319.6</v>
      </c>
    </row>
    <row r="699" spans="1:8" ht="12.75">
      <c r="A699" s="29"/>
      <c r="B699" s="221"/>
      <c r="C699" s="222" t="s">
        <v>17</v>
      </c>
      <c r="D699" s="17"/>
      <c r="E699" s="24"/>
      <c r="F699" s="25" t="s">
        <v>529</v>
      </c>
      <c r="G699" s="28">
        <v>6039.6</v>
      </c>
      <c r="H699" s="161"/>
    </row>
    <row r="700" spans="1:8" ht="12.75">
      <c r="A700" s="29"/>
      <c r="B700" s="221"/>
      <c r="C700" s="222"/>
      <c r="D700" s="17"/>
      <c r="E700" s="24"/>
      <c r="F700" s="25"/>
      <c r="G700" s="28"/>
      <c r="H700" s="161"/>
    </row>
    <row r="701" spans="1:8" ht="12.75">
      <c r="A701" s="29"/>
      <c r="B701" s="221">
        <v>1511</v>
      </c>
      <c r="C701" s="223" t="s">
        <v>27</v>
      </c>
      <c r="D701" s="17"/>
      <c r="E701" s="24"/>
      <c r="F701" s="25" t="s">
        <v>530</v>
      </c>
      <c r="G701" s="28">
        <v>840</v>
      </c>
      <c r="H701" s="161">
        <f>G701+G702+G703</f>
        <v>2520</v>
      </c>
    </row>
    <row r="702" spans="1:8" ht="12.75">
      <c r="A702" s="29"/>
      <c r="B702" s="221"/>
      <c r="C702" s="222" t="s">
        <v>12</v>
      </c>
      <c r="D702" s="17"/>
      <c r="E702" s="24"/>
      <c r="F702" s="29" t="s">
        <v>531</v>
      </c>
      <c r="G702" s="25">
        <v>1680</v>
      </c>
      <c r="H702" s="161"/>
    </row>
    <row r="703" spans="1:8" ht="12.75">
      <c r="A703" s="29"/>
      <c r="B703" s="221"/>
      <c r="C703" s="222"/>
      <c r="D703" s="17"/>
      <c r="E703" s="24"/>
      <c r="F703" s="29"/>
      <c r="G703" s="25"/>
      <c r="H703" s="161"/>
    </row>
    <row r="704" spans="1:8" ht="12.75">
      <c r="A704" s="29"/>
      <c r="B704" s="221">
        <v>1514</v>
      </c>
      <c r="C704" s="223" t="s">
        <v>30</v>
      </c>
      <c r="D704" s="17"/>
      <c r="E704" s="24"/>
      <c r="F704" s="25" t="s">
        <v>532</v>
      </c>
      <c r="G704" s="28">
        <v>600</v>
      </c>
      <c r="H704" s="161">
        <f>G704+G705</f>
        <v>960</v>
      </c>
    </row>
    <row r="705" spans="1:8" ht="12.75">
      <c r="A705" s="29"/>
      <c r="B705" s="221"/>
      <c r="C705" s="222" t="s">
        <v>12</v>
      </c>
      <c r="D705" s="17"/>
      <c r="E705" s="24"/>
      <c r="F705" s="25" t="s">
        <v>533</v>
      </c>
      <c r="G705" s="28">
        <v>360</v>
      </c>
      <c r="H705" s="161"/>
    </row>
    <row r="706" spans="1:8" ht="12.75">
      <c r="A706" s="29"/>
      <c r="B706" s="221"/>
      <c r="C706" s="222"/>
      <c r="D706" s="17"/>
      <c r="E706" s="24"/>
      <c r="F706" s="25"/>
      <c r="G706" s="28"/>
      <c r="H706" s="161"/>
    </row>
    <row r="707" spans="1:8" ht="12.75">
      <c r="A707" s="29"/>
      <c r="B707" s="221">
        <v>1515</v>
      </c>
      <c r="C707" s="223" t="s">
        <v>31</v>
      </c>
      <c r="D707" s="17"/>
      <c r="E707" s="24"/>
      <c r="F707" s="25" t="s">
        <v>288</v>
      </c>
      <c r="G707" s="28">
        <v>480</v>
      </c>
      <c r="H707" s="161">
        <f>G707+G708</f>
        <v>480</v>
      </c>
    </row>
    <row r="708" spans="1:8" ht="12.75">
      <c r="A708" s="29"/>
      <c r="B708" s="221"/>
      <c r="C708" s="222" t="s">
        <v>12</v>
      </c>
      <c r="D708" s="17"/>
      <c r="E708" s="24"/>
      <c r="F708" s="25"/>
      <c r="G708" s="28"/>
      <c r="H708" s="161"/>
    </row>
    <row r="709" spans="1:8" ht="12.75">
      <c r="A709" s="29"/>
      <c r="B709" s="221"/>
      <c r="C709" s="222"/>
      <c r="D709" s="17"/>
      <c r="E709" s="24"/>
      <c r="F709" s="25"/>
      <c r="G709" s="28"/>
      <c r="H709" s="161"/>
    </row>
    <row r="710" spans="1:8" ht="12.75">
      <c r="A710" s="29"/>
      <c r="B710" s="221">
        <v>1515</v>
      </c>
      <c r="C710" s="223" t="s">
        <v>32</v>
      </c>
      <c r="D710" s="17"/>
      <c r="E710" s="24"/>
      <c r="F710" s="25" t="s">
        <v>534</v>
      </c>
      <c r="G710" s="28">
        <v>1080</v>
      </c>
      <c r="H710" s="161">
        <f>G710+G711</f>
        <v>3000</v>
      </c>
    </row>
    <row r="711" spans="1:8" ht="12.75">
      <c r="A711" s="29"/>
      <c r="B711" s="221"/>
      <c r="C711" s="222" t="s">
        <v>12</v>
      </c>
      <c r="D711" s="17"/>
      <c r="E711" s="24"/>
      <c r="F711" s="25" t="s">
        <v>506</v>
      </c>
      <c r="G711" s="28">
        <v>1920</v>
      </c>
      <c r="H711" s="161"/>
    </row>
    <row r="712" spans="1:8" ht="12.75">
      <c r="A712" s="29"/>
      <c r="B712" s="221"/>
      <c r="C712" s="222"/>
      <c r="D712" s="17"/>
      <c r="E712" s="24"/>
      <c r="F712" s="25"/>
      <c r="G712" s="28"/>
      <c r="H712" s="161"/>
    </row>
    <row r="713" spans="1:8" ht="12.75">
      <c r="A713" s="29"/>
      <c r="B713" s="91">
        <v>1521</v>
      </c>
      <c r="C713" s="27" t="s">
        <v>40</v>
      </c>
      <c r="D713" s="17"/>
      <c r="E713" s="24"/>
      <c r="F713" s="25"/>
      <c r="G713" s="28"/>
      <c r="H713" s="161">
        <f>G713+G714</f>
        <v>0</v>
      </c>
    </row>
    <row r="714" spans="1:8" ht="12.75">
      <c r="A714" s="29"/>
      <c r="B714" s="66"/>
      <c r="C714" s="23" t="s">
        <v>12</v>
      </c>
      <c r="D714" s="17"/>
      <c r="E714" s="24"/>
      <c r="F714" s="25"/>
      <c r="G714" s="28"/>
      <c r="H714" s="26"/>
    </row>
    <row r="715" spans="1:8" ht="12.75">
      <c r="A715" s="29"/>
      <c r="B715" s="145"/>
      <c r="C715" s="222"/>
      <c r="D715" s="17"/>
      <c r="E715" s="24"/>
      <c r="F715" s="25"/>
      <c r="G715" s="28"/>
      <c r="H715" s="161"/>
    </row>
    <row r="716" spans="1:8" ht="12.75">
      <c r="A716" s="29"/>
      <c r="B716" s="189">
        <v>1522</v>
      </c>
      <c r="C716" s="223" t="s">
        <v>41</v>
      </c>
      <c r="D716" s="17"/>
      <c r="E716" s="24"/>
      <c r="F716" s="25" t="s">
        <v>535</v>
      </c>
      <c r="G716" s="28">
        <v>1680</v>
      </c>
      <c r="H716" s="161">
        <f>G716+G717</f>
        <v>3720</v>
      </c>
    </row>
    <row r="717" spans="1:8" ht="12.75">
      <c r="A717" s="29"/>
      <c r="B717" s="221"/>
      <c r="C717" s="222" t="s">
        <v>14</v>
      </c>
      <c r="D717" s="17"/>
      <c r="E717" s="24"/>
      <c r="F717" s="25" t="s">
        <v>536</v>
      </c>
      <c r="G717" s="28">
        <v>2040</v>
      </c>
      <c r="H717" s="161"/>
    </row>
    <row r="718" spans="1:8" ht="12.75">
      <c r="A718" s="29"/>
      <c r="B718" s="221"/>
      <c r="C718" s="222"/>
      <c r="D718" s="17"/>
      <c r="E718" s="24"/>
      <c r="F718" s="25"/>
      <c r="G718" s="28"/>
      <c r="H718" s="161"/>
    </row>
    <row r="719" spans="1:8" ht="12.75">
      <c r="A719" s="29"/>
      <c r="B719" s="221"/>
      <c r="C719" s="222"/>
      <c r="D719" s="17"/>
      <c r="E719" s="24"/>
      <c r="F719" s="25"/>
      <c r="G719" s="28"/>
      <c r="H719" s="161"/>
    </row>
    <row r="720" spans="1:8" ht="12.75">
      <c r="A720" s="29"/>
      <c r="B720" s="189">
        <v>1523</v>
      </c>
      <c r="C720" s="223" t="s">
        <v>42</v>
      </c>
      <c r="D720" s="17"/>
      <c r="E720" s="24"/>
      <c r="F720" s="25" t="s">
        <v>381</v>
      </c>
      <c r="G720" s="28">
        <v>1800</v>
      </c>
      <c r="H720" s="161">
        <f>G720+G721</f>
        <v>4440</v>
      </c>
    </row>
    <row r="721" spans="1:8" ht="12.75">
      <c r="A721" s="29"/>
      <c r="B721" s="221"/>
      <c r="C721" s="222" t="s">
        <v>14</v>
      </c>
      <c r="D721" s="17"/>
      <c r="E721" s="24"/>
      <c r="F721" s="25" t="s">
        <v>450</v>
      </c>
      <c r="G721" s="28">
        <v>2640</v>
      </c>
      <c r="H721" s="161"/>
    </row>
    <row r="722" spans="1:8" ht="12.75">
      <c r="A722" s="29"/>
      <c r="B722" s="221"/>
      <c r="C722" s="222"/>
      <c r="D722" s="17"/>
      <c r="E722" s="24"/>
      <c r="F722" s="25"/>
      <c r="G722" s="28"/>
      <c r="H722" s="161"/>
    </row>
    <row r="723" spans="1:8" ht="12.75">
      <c r="A723" s="29"/>
      <c r="B723" s="221"/>
      <c r="C723" s="222"/>
      <c r="D723" s="17"/>
      <c r="E723" s="24"/>
      <c r="F723" s="25"/>
      <c r="G723" s="28"/>
      <c r="H723" s="161"/>
    </row>
    <row r="724" spans="1:8" ht="12.75">
      <c r="A724" s="29"/>
      <c r="B724" s="189">
        <v>1526</v>
      </c>
      <c r="C724" s="223" t="s">
        <v>43</v>
      </c>
      <c r="D724" s="17"/>
      <c r="E724" s="24"/>
      <c r="F724" s="25" t="s">
        <v>537</v>
      </c>
      <c r="G724" s="28">
        <v>17160</v>
      </c>
      <c r="H724" s="161">
        <f>G724+G725</f>
        <v>42600</v>
      </c>
    </row>
    <row r="725" spans="1:8" ht="12.75">
      <c r="A725" s="29"/>
      <c r="B725" s="221"/>
      <c r="C725" s="222" t="s">
        <v>12</v>
      </c>
      <c r="D725" s="17"/>
      <c r="E725" s="24"/>
      <c r="F725" s="25" t="s">
        <v>396</v>
      </c>
      <c r="G725" s="28">
        <v>25440</v>
      </c>
      <c r="H725" s="161"/>
    </row>
    <row r="726" spans="1:8" ht="12.75">
      <c r="A726" s="29"/>
      <c r="B726" s="221"/>
      <c r="C726" s="222"/>
      <c r="D726" s="17"/>
      <c r="E726" s="24"/>
      <c r="F726" s="25"/>
      <c r="G726" s="28"/>
      <c r="H726" s="161"/>
    </row>
    <row r="727" spans="1:8" ht="12.75">
      <c r="A727" s="29"/>
      <c r="B727" s="189">
        <v>1527</v>
      </c>
      <c r="C727" s="223" t="s">
        <v>44</v>
      </c>
      <c r="D727" s="17"/>
      <c r="E727" s="24"/>
      <c r="F727" s="25" t="s">
        <v>538</v>
      </c>
      <c r="G727" s="28">
        <v>600</v>
      </c>
      <c r="H727" s="161">
        <f>G727+G728+G729</f>
        <v>1680</v>
      </c>
    </row>
    <row r="728" spans="1:8" ht="12.75">
      <c r="A728" s="29"/>
      <c r="B728" s="221"/>
      <c r="C728" s="222" t="s">
        <v>45</v>
      </c>
      <c r="D728" s="17"/>
      <c r="E728" s="24"/>
      <c r="F728" s="25" t="s">
        <v>539</v>
      </c>
      <c r="G728" s="28">
        <v>1080</v>
      </c>
      <c r="H728" s="161"/>
    </row>
    <row r="729" spans="1:8" ht="12.75">
      <c r="A729" s="29"/>
      <c r="B729" s="221"/>
      <c r="C729" s="222"/>
      <c r="D729" s="17"/>
      <c r="E729" s="24"/>
      <c r="F729" s="25"/>
      <c r="G729" s="28"/>
      <c r="H729" s="161"/>
    </row>
    <row r="730" spans="1:8" ht="12.75">
      <c r="A730" s="29"/>
      <c r="B730" s="145"/>
      <c r="C730" s="172"/>
      <c r="D730" s="17"/>
      <c r="E730" s="24"/>
      <c r="F730" s="25"/>
      <c r="G730" s="28"/>
      <c r="H730" s="161"/>
    </row>
    <row r="731" spans="1:8" ht="12.75">
      <c r="A731" s="29"/>
      <c r="B731" s="224">
        <v>1529</v>
      </c>
      <c r="C731" s="225" t="s">
        <v>47</v>
      </c>
      <c r="D731" s="17"/>
      <c r="E731" s="24"/>
      <c r="F731" s="25" t="s">
        <v>540</v>
      </c>
      <c r="G731" s="28">
        <v>11638.78</v>
      </c>
      <c r="H731" s="161">
        <f>G731+G732+G733</f>
        <v>25920.8</v>
      </c>
    </row>
    <row r="732" spans="1:8" ht="12.75">
      <c r="A732" s="29"/>
      <c r="B732" s="224"/>
      <c r="C732" s="226" t="s">
        <v>12</v>
      </c>
      <c r="D732" s="17"/>
      <c r="E732" s="24"/>
      <c r="F732" s="25" t="s">
        <v>541</v>
      </c>
      <c r="G732" s="28">
        <v>11280</v>
      </c>
      <c r="H732" s="227"/>
    </row>
    <row r="733" spans="1:8" ht="12.75">
      <c r="A733" s="29"/>
      <c r="B733" s="145"/>
      <c r="C733" s="222"/>
      <c r="D733" s="17"/>
      <c r="E733" s="24"/>
      <c r="F733" s="25" t="s">
        <v>542</v>
      </c>
      <c r="G733" s="28">
        <v>3002.02</v>
      </c>
      <c r="H733" s="227"/>
    </row>
    <row r="734" spans="1:8" ht="12.75">
      <c r="A734" s="29"/>
      <c r="B734" s="145"/>
      <c r="C734" s="222"/>
      <c r="D734" s="17"/>
      <c r="E734" s="24"/>
      <c r="F734" s="25"/>
      <c r="G734" s="28"/>
      <c r="H734" s="227"/>
    </row>
    <row r="735" spans="1:8" ht="12.75">
      <c r="A735" s="29"/>
      <c r="B735" s="189">
        <v>1525</v>
      </c>
      <c r="C735" s="223" t="s">
        <v>50</v>
      </c>
      <c r="D735" s="17"/>
      <c r="E735" s="24"/>
      <c r="F735" s="25" t="s">
        <v>543</v>
      </c>
      <c r="G735" s="28">
        <v>2400</v>
      </c>
      <c r="H735" s="161">
        <f>G735+G736</f>
        <v>5280</v>
      </c>
    </row>
    <row r="736" spans="1:8" ht="12.75">
      <c r="A736" s="55"/>
      <c r="B736" s="114"/>
      <c r="C736" s="228" t="s">
        <v>12</v>
      </c>
      <c r="D736" s="34"/>
      <c r="E736" s="35"/>
      <c r="F736" s="25" t="s">
        <v>544</v>
      </c>
      <c r="G736" s="28">
        <v>2880</v>
      </c>
      <c r="H736" s="161"/>
    </row>
    <row r="737" spans="1:8" ht="12.75">
      <c r="A737" s="55"/>
      <c r="B737" s="126"/>
      <c r="C737" s="228"/>
      <c r="D737" s="34"/>
      <c r="E737" s="35"/>
      <c r="F737" s="25"/>
      <c r="G737" s="28"/>
      <c r="H737" s="161"/>
    </row>
    <row r="738" spans="1:8" ht="12.75">
      <c r="A738" s="29"/>
      <c r="B738" s="224">
        <v>1533</v>
      </c>
      <c r="C738" s="229" t="s">
        <v>51</v>
      </c>
      <c r="D738" s="17"/>
      <c r="E738" s="24"/>
      <c r="F738" s="25" t="s">
        <v>545</v>
      </c>
      <c r="G738" s="28">
        <v>480</v>
      </c>
      <c r="H738" s="161">
        <f>G738+G739</f>
        <v>2100</v>
      </c>
    </row>
    <row r="739" spans="1:8" ht="12.75">
      <c r="A739" s="55"/>
      <c r="B739" s="114"/>
      <c r="C739" s="230" t="s">
        <v>12</v>
      </c>
      <c r="D739" s="34"/>
      <c r="E739" s="35"/>
      <c r="F739" s="25" t="s">
        <v>546</v>
      </c>
      <c r="G739" s="28">
        <v>1620</v>
      </c>
      <c r="H739" s="161"/>
    </row>
    <row r="740" spans="1:8" ht="12.75">
      <c r="A740" s="55"/>
      <c r="B740" s="114"/>
      <c r="C740" s="230"/>
      <c r="D740" s="34"/>
      <c r="E740" s="35"/>
      <c r="F740" s="25"/>
      <c r="G740" s="28"/>
      <c r="H740" s="161"/>
    </row>
    <row r="741" spans="1:8" ht="12.75">
      <c r="A741" s="66"/>
      <c r="B741" s="224">
        <v>1534</v>
      </c>
      <c r="C741" s="231" t="s">
        <v>53</v>
      </c>
      <c r="D741" s="17"/>
      <c r="E741" s="24"/>
      <c r="F741" s="25" t="s">
        <v>547</v>
      </c>
      <c r="G741" s="28">
        <v>240</v>
      </c>
      <c r="H741" s="161">
        <f>G741+G742+G743</f>
        <v>720</v>
      </c>
    </row>
    <row r="742" spans="1:8" ht="12.75">
      <c r="A742" s="66"/>
      <c r="B742" s="126"/>
      <c r="C742" s="232" t="s">
        <v>12</v>
      </c>
      <c r="D742" s="17"/>
      <c r="E742" s="24"/>
      <c r="F742" s="25" t="s">
        <v>548</v>
      </c>
      <c r="G742" s="28">
        <v>480</v>
      </c>
      <c r="H742" s="161"/>
    </row>
    <row r="743" spans="1:8" ht="12.75">
      <c r="A743" s="66"/>
      <c r="B743" s="126"/>
      <c r="C743" s="230"/>
      <c r="D743" s="34"/>
      <c r="E743" s="35"/>
      <c r="F743" s="25"/>
      <c r="G743" s="28"/>
      <c r="H743" s="161"/>
    </row>
    <row r="744" spans="1:8" ht="12.75">
      <c r="A744" s="21"/>
      <c r="B744" s="233">
        <v>1537</v>
      </c>
      <c r="C744" s="234" t="s">
        <v>54</v>
      </c>
      <c r="D744" s="49"/>
      <c r="E744" s="24"/>
      <c r="F744" s="25" t="s">
        <v>549</v>
      </c>
      <c r="G744" s="25">
        <v>1440</v>
      </c>
      <c r="H744" s="161">
        <f>G744+G746+G747+G745+G748+G749+G750+G751</f>
        <v>22560</v>
      </c>
    </row>
    <row r="745" spans="1:8" ht="12.75">
      <c r="A745" s="21"/>
      <c r="B745" s="235"/>
      <c r="C745" s="236" t="s">
        <v>55</v>
      </c>
      <c r="D745" s="49"/>
      <c r="E745" s="24"/>
      <c r="F745" s="25" t="s">
        <v>550</v>
      </c>
      <c r="G745" s="25">
        <v>3240</v>
      </c>
      <c r="H745" s="161"/>
    </row>
    <row r="746" spans="1:8" ht="12.75">
      <c r="A746" s="21"/>
      <c r="B746" s="235"/>
      <c r="C746" s="236"/>
      <c r="D746" s="49"/>
      <c r="E746" s="24"/>
      <c r="F746" s="25" t="s">
        <v>551</v>
      </c>
      <c r="G746" s="25">
        <v>2040</v>
      </c>
      <c r="H746" s="161"/>
    </row>
    <row r="747" spans="1:8" ht="12.75">
      <c r="A747" s="21"/>
      <c r="B747" s="207"/>
      <c r="C747" s="236"/>
      <c r="D747" s="49"/>
      <c r="E747" s="24"/>
      <c r="F747" s="25" t="s">
        <v>552</v>
      </c>
      <c r="G747" s="25">
        <v>2040</v>
      </c>
      <c r="H747" s="161"/>
    </row>
    <row r="748" spans="1:8" ht="12.75">
      <c r="A748" s="21"/>
      <c r="B748" s="207"/>
      <c r="C748" s="236"/>
      <c r="D748" s="49"/>
      <c r="E748" s="24"/>
      <c r="F748" s="25" t="s">
        <v>553</v>
      </c>
      <c r="G748" s="25">
        <v>5760</v>
      </c>
      <c r="H748" s="161"/>
    </row>
    <row r="749" spans="1:8" ht="12.75">
      <c r="A749" s="21"/>
      <c r="B749" s="207"/>
      <c r="C749" s="236"/>
      <c r="D749" s="49"/>
      <c r="E749" s="24"/>
      <c r="F749" s="25" t="s">
        <v>554</v>
      </c>
      <c r="G749" s="25">
        <v>3240</v>
      </c>
      <c r="H749" s="161"/>
    </row>
    <row r="750" spans="1:8" ht="12.75">
      <c r="A750" s="21"/>
      <c r="B750" s="207"/>
      <c r="C750" s="236"/>
      <c r="D750" s="49"/>
      <c r="E750" s="24"/>
      <c r="F750" s="25" t="s">
        <v>555</v>
      </c>
      <c r="G750" s="25">
        <v>2880</v>
      </c>
      <c r="H750" s="161"/>
    </row>
    <row r="751" spans="1:8" ht="12.75">
      <c r="A751" s="21"/>
      <c r="B751" s="207"/>
      <c r="C751" s="236"/>
      <c r="D751" s="49"/>
      <c r="E751" s="24"/>
      <c r="F751" s="25" t="s">
        <v>556</v>
      </c>
      <c r="G751" s="25">
        <v>1920</v>
      </c>
      <c r="H751" s="161"/>
    </row>
    <row r="752" spans="1:8" ht="12.75">
      <c r="A752" s="21"/>
      <c r="B752" s="207"/>
      <c r="C752" s="236"/>
      <c r="D752" s="49"/>
      <c r="E752" s="24"/>
      <c r="F752" s="25"/>
      <c r="G752" s="25"/>
      <c r="H752" s="161"/>
    </row>
    <row r="753" spans="1:8" ht="12.75">
      <c r="A753" s="21"/>
      <c r="B753" s="237">
        <v>1538</v>
      </c>
      <c r="C753" s="234" t="s">
        <v>56</v>
      </c>
      <c r="D753" s="49"/>
      <c r="E753" s="240"/>
      <c r="F753" s="25" t="s">
        <v>557</v>
      </c>
      <c r="G753" s="25">
        <v>240</v>
      </c>
      <c r="H753" s="161">
        <f>G753+G754+G755+G756</f>
        <v>2040</v>
      </c>
    </row>
    <row r="754" spans="1:8" ht="12.75">
      <c r="A754" s="21"/>
      <c r="B754" s="237"/>
      <c r="C754" s="234" t="s">
        <v>57</v>
      </c>
      <c r="D754" s="49"/>
      <c r="E754" s="24"/>
      <c r="F754" s="25" t="s">
        <v>558</v>
      </c>
      <c r="G754" s="25">
        <v>720</v>
      </c>
      <c r="H754" s="161"/>
    </row>
    <row r="755" spans="1:8" ht="12.75">
      <c r="A755" s="21"/>
      <c r="B755" s="207"/>
      <c r="C755" s="234"/>
      <c r="D755" s="49"/>
      <c r="E755" s="24"/>
      <c r="F755" s="25" t="s">
        <v>559</v>
      </c>
      <c r="G755" s="25">
        <v>840</v>
      </c>
      <c r="H755" s="161"/>
    </row>
    <row r="756" spans="1:8" ht="12.75">
      <c r="A756" s="21"/>
      <c r="B756" s="207"/>
      <c r="C756" s="184"/>
      <c r="D756" s="49"/>
      <c r="E756" s="24"/>
      <c r="F756" s="25" t="s">
        <v>560</v>
      </c>
      <c r="G756" s="25">
        <v>240</v>
      </c>
      <c r="H756" s="161"/>
    </row>
    <row r="757" spans="1:8" ht="12.75">
      <c r="A757" s="21"/>
      <c r="B757" s="207"/>
      <c r="C757" s="184"/>
      <c r="D757" s="49"/>
      <c r="E757" s="24"/>
      <c r="F757" s="25"/>
      <c r="G757" s="25"/>
      <c r="H757" s="161"/>
    </row>
    <row r="758" spans="1:8" ht="12.75">
      <c r="A758" s="21"/>
      <c r="B758" s="91">
        <v>1539</v>
      </c>
      <c r="C758" s="45" t="s">
        <v>58</v>
      </c>
      <c r="D758" s="17"/>
      <c r="E758" s="24"/>
      <c r="F758" s="25" t="s">
        <v>561</v>
      </c>
      <c r="G758" s="25">
        <v>120</v>
      </c>
      <c r="H758" s="161">
        <f>G758+G759</f>
        <v>120</v>
      </c>
    </row>
    <row r="759" spans="1:8" ht="12.75">
      <c r="A759" s="21"/>
      <c r="B759" s="91"/>
      <c r="C759" s="45"/>
      <c r="D759" s="17"/>
      <c r="E759" s="24"/>
      <c r="F759" s="25"/>
      <c r="G759" s="25"/>
      <c r="H759" s="161"/>
    </row>
    <row r="760" spans="1:8" ht="12.75">
      <c r="A760" s="21"/>
      <c r="B760" s="221"/>
      <c r="C760" s="238"/>
      <c r="D760" s="17"/>
      <c r="E760" s="24"/>
      <c r="F760" s="25"/>
      <c r="G760" s="25"/>
      <c r="H760" s="161"/>
    </row>
    <row r="761" spans="1:8" ht="12.75">
      <c r="A761" s="21"/>
      <c r="B761" s="207"/>
      <c r="C761" s="234"/>
      <c r="D761" s="49"/>
      <c r="E761" s="24"/>
      <c r="F761" s="25"/>
      <c r="G761" s="25"/>
      <c r="H761" s="161"/>
    </row>
    <row r="762" spans="1:8" ht="12.75">
      <c r="A762" s="21"/>
      <c r="B762" s="235">
        <v>1540</v>
      </c>
      <c r="C762" s="239" t="s">
        <v>59</v>
      </c>
      <c r="D762" s="49"/>
      <c r="E762" s="24"/>
      <c r="F762" s="25" t="s">
        <v>562</v>
      </c>
      <c r="G762" s="25">
        <v>240</v>
      </c>
      <c r="H762" s="161">
        <f>G762+G763</f>
        <v>480</v>
      </c>
    </row>
    <row r="763" spans="1:8" ht="12.75">
      <c r="A763" s="21"/>
      <c r="B763" s="235"/>
      <c r="C763" s="239" t="s">
        <v>12</v>
      </c>
      <c r="D763" s="49"/>
      <c r="E763" s="24"/>
      <c r="F763" s="25" t="s">
        <v>563</v>
      </c>
      <c r="G763" s="25">
        <v>240</v>
      </c>
      <c r="H763" s="161"/>
    </row>
    <row r="764" spans="1:8" ht="12.75">
      <c r="A764" s="21"/>
      <c r="B764" s="207"/>
      <c r="C764" s="239"/>
      <c r="D764" s="49"/>
      <c r="E764" s="24"/>
      <c r="F764" s="25"/>
      <c r="G764" s="25"/>
      <c r="H764" s="161"/>
    </row>
    <row r="765" spans="1:8" ht="12.75">
      <c r="A765" s="21"/>
      <c r="B765" s="126">
        <v>1543</v>
      </c>
      <c r="C765" s="229" t="s">
        <v>62</v>
      </c>
      <c r="D765" s="17"/>
      <c r="E765" s="24"/>
      <c r="F765" s="56" t="s">
        <v>564</v>
      </c>
      <c r="G765" s="56">
        <v>120</v>
      </c>
      <c r="H765" s="161">
        <f>G765+G766</f>
        <v>612</v>
      </c>
    </row>
    <row r="766" spans="1:8" ht="12.75">
      <c r="A766" s="21"/>
      <c r="B766" s="126"/>
      <c r="C766" s="229" t="s">
        <v>63</v>
      </c>
      <c r="D766" s="17"/>
      <c r="E766" s="24"/>
      <c r="F766" s="56" t="s">
        <v>565</v>
      </c>
      <c r="G766" s="56">
        <v>492</v>
      </c>
      <c r="H766" s="161"/>
    </row>
    <row r="767" spans="1:8" ht="12.75">
      <c r="A767" s="21"/>
      <c r="B767" s="126"/>
      <c r="C767" s="229"/>
      <c r="D767" s="17"/>
      <c r="E767" s="24"/>
      <c r="F767" s="56"/>
      <c r="G767" s="56"/>
      <c r="H767" s="161"/>
    </row>
    <row r="768" spans="1:8" ht="12.75">
      <c r="A768" s="21"/>
      <c r="B768" s="114">
        <v>1545</v>
      </c>
      <c r="C768" s="229" t="s">
        <v>66</v>
      </c>
      <c r="D768" s="34"/>
      <c r="E768" s="35"/>
      <c r="F768" s="56" t="s">
        <v>566</v>
      </c>
      <c r="G768" s="56">
        <v>9720</v>
      </c>
      <c r="H768" s="165">
        <f>G768+G769+G770+G771</f>
        <v>28080</v>
      </c>
    </row>
    <row r="769" spans="1:8" ht="12.75">
      <c r="A769" s="21"/>
      <c r="B769" s="114"/>
      <c r="C769" s="229" t="s">
        <v>57</v>
      </c>
      <c r="D769" s="34"/>
      <c r="E769" s="35"/>
      <c r="F769" s="56" t="s">
        <v>567</v>
      </c>
      <c r="G769" s="56">
        <v>1320</v>
      </c>
      <c r="H769" s="165"/>
    </row>
    <row r="770" spans="1:8" ht="12.75">
      <c r="A770" s="21"/>
      <c r="B770" s="114"/>
      <c r="C770" s="229"/>
      <c r="D770" s="34"/>
      <c r="E770" s="35"/>
      <c r="F770" s="56" t="s">
        <v>568</v>
      </c>
      <c r="G770" s="56">
        <v>15480</v>
      </c>
      <c r="H770" s="165"/>
    </row>
    <row r="771" spans="1:8" ht="12.75">
      <c r="A771" s="21"/>
      <c r="B771" s="66"/>
      <c r="C771" s="54"/>
      <c r="D771" s="34"/>
      <c r="E771" s="35"/>
      <c r="F771" s="56" t="s">
        <v>569</v>
      </c>
      <c r="G771" s="56">
        <v>1560</v>
      </c>
      <c r="H771" s="165"/>
    </row>
    <row r="772" spans="1:8" ht="12.75">
      <c r="A772" s="21"/>
      <c r="B772" s="66"/>
      <c r="C772" s="54"/>
      <c r="D772" s="34"/>
      <c r="E772" s="35"/>
      <c r="F772" s="56"/>
      <c r="G772" s="56"/>
      <c r="H772" s="46"/>
    </row>
    <row r="773" spans="1:8" ht="12.75">
      <c r="A773" s="21"/>
      <c r="B773" s="114">
        <v>1548</v>
      </c>
      <c r="C773" s="229" t="s">
        <v>71</v>
      </c>
      <c r="D773" s="34"/>
      <c r="E773" s="35"/>
      <c r="F773" s="56" t="s">
        <v>570</v>
      </c>
      <c r="G773" s="56">
        <v>1920</v>
      </c>
      <c r="H773" s="165">
        <f>G773+G774</f>
        <v>4560</v>
      </c>
    </row>
    <row r="774" spans="1:8" ht="12.75">
      <c r="A774" s="21"/>
      <c r="B774" s="114"/>
      <c r="C774" s="229" t="s">
        <v>12</v>
      </c>
      <c r="D774" s="34"/>
      <c r="E774" s="35"/>
      <c r="F774" s="56" t="s">
        <v>571</v>
      </c>
      <c r="G774" s="56">
        <v>2640</v>
      </c>
      <c r="H774" s="165"/>
    </row>
    <row r="775" spans="1:8" ht="12.75">
      <c r="A775" s="21"/>
      <c r="B775" s="114"/>
      <c r="C775" s="229"/>
      <c r="D775" s="34"/>
      <c r="E775" s="35"/>
      <c r="F775" s="56"/>
      <c r="G775" s="56"/>
      <c r="H775" s="165"/>
    </row>
    <row r="776" spans="1:8" ht="12.75">
      <c r="A776" s="21"/>
      <c r="B776" s="97">
        <v>1549</v>
      </c>
      <c r="C776" s="57" t="s">
        <v>72</v>
      </c>
      <c r="D776" s="58"/>
      <c r="E776" s="35"/>
      <c r="F776" s="56" t="s">
        <v>572</v>
      </c>
      <c r="G776" s="56">
        <v>240</v>
      </c>
      <c r="H776" s="165">
        <f>G776+G777+G778</f>
        <v>1080</v>
      </c>
    </row>
    <row r="777" spans="1:8" ht="12.75">
      <c r="A777" s="21"/>
      <c r="B777" s="97"/>
      <c r="C777" s="57" t="s">
        <v>12</v>
      </c>
      <c r="D777" s="58"/>
      <c r="E777" s="35"/>
      <c r="F777" s="56" t="s">
        <v>573</v>
      </c>
      <c r="G777" s="56">
        <v>840</v>
      </c>
      <c r="H777" s="46"/>
    </row>
    <row r="778" spans="1:8" ht="12.75">
      <c r="A778" s="21"/>
      <c r="B778" s="114"/>
      <c r="C778" s="229"/>
      <c r="D778" s="34"/>
      <c r="E778" s="35"/>
      <c r="F778" s="56"/>
      <c r="G778" s="56"/>
      <c r="H778" s="165"/>
    </row>
    <row r="779" spans="1:8" ht="12.75">
      <c r="A779" s="21"/>
      <c r="B779" s="114">
        <v>1551</v>
      </c>
      <c r="C779" s="229" t="s">
        <v>73</v>
      </c>
      <c r="D779" s="60"/>
      <c r="E779" s="35"/>
      <c r="F779" s="56" t="s">
        <v>574</v>
      </c>
      <c r="G779" s="56">
        <v>840</v>
      </c>
      <c r="H779" s="165">
        <f>G779+G780</f>
        <v>1920</v>
      </c>
    </row>
    <row r="780" spans="1:8" ht="12.75">
      <c r="A780" s="21"/>
      <c r="B780" s="114"/>
      <c r="C780" s="229" t="s">
        <v>74</v>
      </c>
      <c r="D780" s="4"/>
      <c r="E780" s="35"/>
      <c r="F780" s="56" t="s">
        <v>575</v>
      </c>
      <c r="G780" s="56">
        <v>1080</v>
      </c>
      <c r="H780" s="165"/>
    </row>
    <row r="781" spans="1:8" ht="12.75">
      <c r="A781" s="21"/>
      <c r="B781" s="114"/>
      <c r="C781" s="229"/>
      <c r="D781" s="29"/>
      <c r="E781" s="35"/>
      <c r="F781" s="56"/>
      <c r="G781" s="56"/>
      <c r="H781" s="165"/>
    </row>
    <row r="782" spans="1:8" ht="12.75">
      <c r="A782" s="41"/>
      <c r="B782" s="66">
        <v>1552</v>
      </c>
      <c r="C782" s="54" t="s">
        <v>75</v>
      </c>
      <c r="D782" s="60"/>
      <c r="E782" s="35"/>
      <c r="F782" s="29" t="s">
        <v>576</v>
      </c>
      <c r="G782" s="25">
        <v>120</v>
      </c>
      <c r="H782" s="165">
        <f>G782+G783</f>
        <v>600</v>
      </c>
    </row>
    <row r="783" spans="1:8" ht="12.75">
      <c r="A783" s="41"/>
      <c r="B783" s="66"/>
      <c r="C783" s="54" t="s">
        <v>12</v>
      </c>
      <c r="D783" s="29"/>
      <c r="E783" s="35"/>
      <c r="F783" s="56" t="s">
        <v>577</v>
      </c>
      <c r="G783" s="56">
        <v>480</v>
      </c>
      <c r="H783" s="165"/>
    </row>
    <row r="784" spans="1:8" ht="12.75">
      <c r="A784" s="41"/>
      <c r="B784" s="114"/>
      <c r="C784" s="229"/>
      <c r="D784" s="29"/>
      <c r="E784" s="35"/>
      <c r="F784" s="56"/>
      <c r="G784" s="56"/>
      <c r="H784" s="165"/>
    </row>
    <row r="785" spans="1:8" ht="12.75">
      <c r="A785" s="41"/>
      <c r="B785" s="114">
        <v>1553</v>
      </c>
      <c r="C785" s="229" t="s">
        <v>76</v>
      </c>
      <c r="D785" s="62"/>
      <c r="E785" s="35"/>
      <c r="F785" s="25" t="s">
        <v>578</v>
      </c>
      <c r="G785" s="25">
        <v>600</v>
      </c>
      <c r="H785" s="165">
        <f>G785+G786+G787</f>
        <v>1800</v>
      </c>
    </row>
    <row r="786" spans="1:8" ht="12.75">
      <c r="A786" s="41"/>
      <c r="B786" s="114"/>
      <c r="C786" s="229" t="s">
        <v>12</v>
      </c>
      <c r="D786" s="166"/>
      <c r="E786" s="35"/>
      <c r="F786" s="25" t="s">
        <v>579</v>
      </c>
      <c r="G786" s="25">
        <v>1200</v>
      </c>
      <c r="H786" s="165"/>
    </row>
    <row r="787" spans="1:8" ht="12.75">
      <c r="A787" s="21"/>
      <c r="B787" s="126"/>
      <c r="C787" s="229"/>
      <c r="D787" s="29"/>
      <c r="E787" s="24"/>
      <c r="F787" s="25"/>
      <c r="G787" s="25"/>
      <c r="H787" s="161"/>
    </row>
    <row r="788" spans="1:8" ht="12.75">
      <c r="A788" s="21"/>
      <c r="B788" s="114">
        <v>1554</v>
      </c>
      <c r="C788" s="229" t="s">
        <v>0</v>
      </c>
      <c r="D788" s="29"/>
      <c r="E788" s="35"/>
      <c r="F788" s="25" t="s">
        <v>580</v>
      </c>
      <c r="G788" s="25">
        <v>1440</v>
      </c>
      <c r="H788" s="161">
        <f>G788+G789</f>
        <v>4680</v>
      </c>
    </row>
    <row r="789" spans="1:8" ht="12.75">
      <c r="A789" s="21"/>
      <c r="B789" s="114"/>
      <c r="C789" s="229" t="s">
        <v>77</v>
      </c>
      <c r="D789" s="29"/>
      <c r="E789" s="35"/>
      <c r="F789" s="25" t="s">
        <v>581</v>
      </c>
      <c r="G789" s="25">
        <v>3240</v>
      </c>
      <c r="H789" s="161"/>
    </row>
    <row r="790" spans="1:8" ht="12.75">
      <c r="A790" s="21"/>
      <c r="B790" s="114"/>
      <c r="C790" s="229"/>
      <c r="D790" s="29"/>
      <c r="E790" s="35"/>
      <c r="F790" s="25"/>
      <c r="G790" s="25"/>
      <c r="H790" s="161"/>
    </row>
    <row r="791" spans="1:8" ht="12.75">
      <c r="A791" s="21"/>
      <c r="B791" s="114">
        <v>1855</v>
      </c>
      <c r="C791" s="229" t="s">
        <v>78</v>
      </c>
      <c r="D791" s="29"/>
      <c r="E791" s="35"/>
      <c r="F791" s="25" t="s">
        <v>582</v>
      </c>
      <c r="G791" s="25">
        <v>960</v>
      </c>
      <c r="H791" s="161">
        <f>G791+G792</f>
        <v>2040</v>
      </c>
    </row>
    <row r="792" spans="1:8" ht="12.75">
      <c r="A792" s="21"/>
      <c r="B792" s="114"/>
      <c r="C792" s="229" t="s">
        <v>12</v>
      </c>
      <c r="D792" s="29"/>
      <c r="E792" s="35"/>
      <c r="F792" s="25" t="s">
        <v>583</v>
      </c>
      <c r="G792" s="25">
        <v>1080</v>
      </c>
      <c r="H792" s="161"/>
    </row>
    <row r="793" spans="1:8" ht="12.75">
      <c r="A793" s="21"/>
      <c r="B793" s="114"/>
      <c r="C793" s="229"/>
      <c r="D793" s="144"/>
      <c r="E793" s="35"/>
      <c r="F793" s="25"/>
      <c r="G793" s="25"/>
      <c r="H793" s="161"/>
    </row>
    <row r="794" spans="1:8" ht="12.75">
      <c r="A794" s="21"/>
      <c r="B794" s="114">
        <v>1856</v>
      </c>
      <c r="C794" s="229" t="s">
        <v>79</v>
      </c>
      <c r="D794" s="63"/>
      <c r="E794" s="35"/>
      <c r="F794" s="25" t="s">
        <v>584</v>
      </c>
      <c r="G794" s="25">
        <v>960</v>
      </c>
      <c r="H794" s="161">
        <f>G794+G795</f>
        <v>2040</v>
      </c>
    </row>
    <row r="795" spans="1:8" ht="12.75">
      <c r="A795" s="21"/>
      <c r="B795" s="114"/>
      <c r="C795" s="229" t="s">
        <v>12</v>
      </c>
      <c r="D795" s="29"/>
      <c r="E795" s="35"/>
      <c r="F795" s="25" t="s">
        <v>585</v>
      </c>
      <c r="G795" s="25">
        <v>1080</v>
      </c>
      <c r="H795" s="161"/>
    </row>
    <row r="796" spans="1:8" ht="12.75">
      <c r="A796" s="21"/>
      <c r="B796" s="114"/>
      <c r="C796" s="229"/>
      <c r="D796" s="29"/>
      <c r="E796" s="35"/>
      <c r="F796" s="25"/>
      <c r="G796" s="25"/>
      <c r="H796" s="161"/>
    </row>
    <row r="797" spans="1:8" ht="12.75">
      <c r="A797" s="21"/>
      <c r="B797" s="166">
        <v>2214</v>
      </c>
      <c r="C797" s="229" t="s">
        <v>82</v>
      </c>
      <c r="D797" s="63"/>
      <c r="E797" s="35"/>
      <c r="F797" s="25" t="s">
        <v>156</v>
      </c>
      <c r="G797" s="25">
        <v>960</v>
      </c>
      <c r="H797" s="161">
        <f>G797+G798+G799</f>
        <v>1920</v>
      </c>
    </row>
    <row r="798" spans="1:8" ht="12.75">
      <c r="A798" s="21"/>
      <c r="B798" s="166"/>
      <c r="C798" s="229" t="s">
        <v>83</v>
      </c>
      <c r="D798" s="8"/>
      <c r="E798" s="35"/>
      <c r="F798" s="25" t="s">
        <v>586</v>
      </c>
      <c r="G798" s="25">
        <v>960</v>
      </c>
      <c r="H798" s="161"/>
    </row>
    <row r="799" spans="1:8" ht="12.75">
      <c r="A799" s="21"/>
      <c r="B799" s="166"/>
      <c r="C799" s="229"/>
      <c r="D799" s="63"/>
      <c r="E799" s="35"/>
      <c r="F799" s="25"/>
      <c r="G799" s="25"/>
      <c r="H799" s="161"/>
    </row>
    <row r="800" spans="1:8" ht="12.75">
      <c r="A800" s="21"/>
      <c r="B800" s="126">
        <v>3123</v>
      </c>
      <c r="C800" s="229" t="s">
        <v>84</v>
      </c>
      <c r="D800" s="63"/>
      <c r="E800" s="35"/>
      <c r="F800" s="25" t="s">
        <v>587</v>
      </c>
      <c r="G800" s="25">
        <v>1680</v>
      </c>
      <c r="H800" s="161">
        <f>G800+G801</f>
        <v>4320</v>
      </c>
    </row>
    <row r="801" spans="1:8" ht="12.75">
      <c r="A801" s="21"/>
      <c r="B801" s="126"/>
      <c r="C801" s="229" t="s">
        <v>85</v>
      </c>
      <c r="D801" s="8"/>
      <c r="E801" s="35"/>
      <c r="F801" s="25" t="s">
        <v>588</v>
      </c>
      <c r="G801" s="25">
        <v>2640</v>
      </c>
      <c r="H801" s="161"/>
    </row>
    <row r="802" spans="1:8" ht="12.75">
      <c r="A802" s="21"/>
      <c r="B802" s="126"/>
      <c r="C802" s="229"/>
      <c r="D802" s="8"/>
      <c r="E802" s="35"/>
      <c r="F802" s="25"/>
      <c r="G802" s="25"/>
      <c r="H802" s="161"/>
    </row>
    <row r="803" spans="1:8" ht="12.75">
      <c r="A803" s="21"/>
      <c r="B803" s="126"/>
      <c r="C803" s="229"/>
      <c r="D803" s="63"/>
      <c r="E803" s="35"/>
      <c r="F803" s="25"/>
      <c r="G803" s="25"/>
      <c r="H803" s="161"/>
    </row>
    <row r="804" spans="1:8" ht="12.75">
      <c r="A804" s="21"/>
      <c r="B804" s="66">
        <v>2192</v>
      </c>
      <c r="C804" s="61" t="s">
        <v>88</v>
      </c>
      <c r="D804" s="144"/>
      <c r="E804" s="35"/>
      <c r="F804" s="56" t="s">
        <v>589</v>
      </c>
      <c r="G804" s="56">
        <v>120</v>
      </c>
      <c r="H804" s="165">
        <f>G804+G805</f>
        <v>360</v>
      </c>
    </row>
    <row r="805" spans="1:8" ht="12.75">
      <c r="A805" s="21"/>
      <c r="B805" s="66"/>
      <c r="C805" s="61" t="s">
        <v>89</v>
      </c>
      <c r="D805" s="29"/>
      <c r="E805" s="35"/>
      <c r="F805" s="56" t="s">
        <v>391</v>
      </c>
      <c r="G805" s="56">
        <v>240</v>
      </c>
      <c r="H805" s="165"/>
    </row>
    <row r="806" spans="1:8" ht="12.75">
      <c r="A806" s="21"/>
      <c r="B806" s="166"/>
      <c r="C806" s="113"/>
      <c r="D806" s="29"/>
      <c r="E806" s="35"/>
      <c r="F806" s="56"/>
      <c r="G806" s="56"/>
      <c r="H806" s="165"/>
    </row>
    <row r="807" spans="1:8" ht="12.75">
      <c r="A807" s="21"/>
      <c r="B807" s="66">
        <v>3537</v>
      </c>
      <c r="C807" s="61" t="s">
        <v>122</v>
      </c>
      <c r="D807" s="34"/>
      <c r="E807" s="35"/>
      <c r="F807" s="56" t="s">
        <v>502</v>
      </c>
      <c r="G807" s="56">
        <v>240</v>
      </c>
      <c r="H807" s="165">
        <f>G807+G808</f>
        <v>600</v>
      </c>
    </row>
    <row r="808" spans="1:8" ht="12.75">
      <c r="A808" s="21"/>
      <c r="B808" s="66"/>
      <c r="C808" s="61" t="s">
        <v>123</v>
      </c>
      <c r="D808" s="34"/>
      <c r="E808" s="35"/>
      <c r="F808" s="56" t="s">
        <v>590</v>
      </c>
      <c r="G808" s="56">
        <v>360</v>
      </c>
      <c r="H808" s="46"/>
    </row>
    <row r="809" spans="1:8" ht="13.5" thickBot="1">
      <c r="A809" s="21"/>
      <c r="B809" s="126"/>
      <c r="C809" s="229"/>
      <c r="D809" s="63"/>
      <c r="E809" s="35"/>
      <c r="F809" s="25"/>
      <c r="G809" s="25"/>
      <c r="H809" s="161"/>
    </row>
    <row r="810" spans="1:8" ht="13.5" thickBot="1">
      <c r="A810" s="67"/>
      <c r="B810" s="69"/>
      <c r="C810" s="69" t="s">
        <v>90</v>
      </c>
      <c r="D810" s="70"/>
      <c r="E810" s="71"/>
      <c r="F810" s="72"/>
      <c r="G810" s="73">
        <f>SUM(G689:G809)</f>
        <v>193010</v>
      </c>
      <c r="H810" s="116">
        <f>SUM(H689:H809)</f>
        <v>193010</v>
      </c>
    </row>
    <row r="811" spans="5:8" ht="12.75">
      <c r="E811" s="4"/>
      <c r="F811" s="5"/>
      <c r="G811" s="5"/>
      <c r="H811" s="6"/>
    </row>
    <row r="814" ht="12.75">
      <c r="G814" s="5" t="s">
        <v>91</v>
      </c>
    </row>
    <row r="815" ht="12.75">
      <c r="G815" s="5" t="s">
        <v>92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2015-12-04T06:35:57Z</dcterms:modified>
  <cp:category/>
  <cp:version/>
  <cp:contentType/>
  <cp:contentStatus/>
</cp:coreProperties>
</file>